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ye_zhang_piie_com/Documents/us china comparison/QC/"/>
    </mc:Choice>
  </mc:AlternateContent>
  <xr:revisionPtr revIDLastSave="197" documentId="8_{F963E565-233E-43B8-8799-D9E45B2FF4F7}" xr6:coauthVersionLast="47" xr6:coauthVersionMax="47" xr10:uidLastSave="{BF50D844-B066-4CB9-8221-66AE332AA2C3}"/>
  <bookViews>
    <workbookView xWindow="-108" yWindow="-108" windowWidth="23256" windowHeight="12456" activeTab="3" xr2:uid="{00000000-000D-0000-FFFF-FFFF00000000}"/>
  </bookViews>
  <sheets>
    <sheet name="EXPORTS" sheetId="1" r:id="rId1"/>
    <sheet name="IMPORTS" sheetId="2" r:id="rId2"/>
    <sheet name="calculations" sheetId="5" r:id="rId3"/>
    <sheet name="Sheet1" sheetId="6" r:id="rId4"/>
    <sheet name="readme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6" l="1"/>
  <c r="F3" i="6"/>
  <c r="F4" i="6"/>
  <c r="F5" i="6"/>
  <c r="F6" i="6"/>
  <c r="F7" i="6"/>
  <c r="F2" i="6"/>
  <c r="E2" i="6"/>
  <c r="E3" i="6"/>
  <c r="E4" i="6"/>
  <c r="E5" i="6"/>
  <c r="E6" i="6"/>
  <c r="E7" i="6"/>
  <c r="C7" i="6"/>
  <c r="B7" i="6"/>
  <c r="C4" i="6"/>
  <c r="B4" i="6"/>
  <c r="C9" i="6"/>
  <c r="D9" i="6" s="1"/>
  <c r="B9" i="6"/>
  <c r="C6" i="6"/>
  <c r="C5" i="6"/>
  <c r="B5" i="6"/>
  <c r="AX4" i="5"/>
  <c r="B6" i="6"/>
  <c r="C3" i="6"/>
  <c r="B3" i="6"/>
  <c r="C2" i="6"/>
  <c r="B2" i="6"/>
  <c r="C8" i="6" l="1"/>
  <c r="D8" i="6" s="1"/>
  <c r="B13" i="6"/>
  <c r="C13" i="6"/>
  <c r="B12" i="6"/>
  <c r="B10" i="6" s="1"/>
  <c r="C12" i="6"/>
  <c r="C4" i="5"/>
  <c r="BU4" i="5" s="1"/>
  <c r="DF7" i="5"/>
  <c r="EK5" i="5"/>
  <c r="EF48" i="5"/>
  <c r="EE48" i="5"/>
  <c r="ED48" i="5"/>
  <c r="EC48" i="5"/>
  <c r="EB48" i="5"/>
  <c r="EA48" i="5"/>
  <c r="DZ48" i="5"/>
  <c r="DT48" i="5"/>
  <c r="DS48" i="5"/>
  <c r="DR48" i="5"/>
  <c r="DQ48" i="5"/>
  <c r="DO48" i="5"/>
  <c r="DN48" i="5"/>
  <c r="DH48" i="5"/>
  <c r="DG48" i="5"/>
  <c r="DF48" i="5"/>
  <c r="DE48" i="5"/>
  <c r="DC48" i="5"/>
  <c r="DB48" i="5"/>
  <c r="EK48" i="5" s="1"/>
  <c r="CW48" i="5"/>
  <c r="CV48" i="5"/>
  <c r="CU48" i="5"/>
  <c r="CT48" i="5"/>
  <c r="CS48" i="5"/>
  <c r="CR48" i="5"/>
  <c r="CQ48" i="5"/>
  <c r="CP48" i="5"/>
  <c r="DY48" i="5" s="1"/>
  <c r="CK48" i="5"/>
  <c r="CJ48" i="5"/>
  <c r="CI48" i="5"/>
  <c r="CH48" i="5"/>
  <c r="CG48" i="5"/>
  <c r="CF48" i="5"/>
  <c r="CE48" i="5"/>
  <c r="CD48" i="5"/>
  <c r="DM48" i="5" s="1"/>
  <c r="BY48" i="5"/>
  <c r="BX48" i="5"/>
  <c r="BW48" i="5"/>
  <c r="BV48" i="5"/>
  <c r="BU48" i="5"/>
  <c r="BS48" i="5"/>
  <c r="BR48" i="5"/>
  <c r="BQ48" i="5"/>
  <c r="BP48" i="5"/>
  <c r="BO48" i="5"/>
  <c r="BN48" i="5"/>
  <c r="BM48" i="5"/>
  <c r="BL48" i="5"/>
  <c r="BK48" i="5"/>
  <c r="BJ48" i="5"/>
  <c r="BI48" i="5"/>
  <c r="BH48" i="5"/>
  <c r="BG48" i="5"/>
  <c r="BF48" i="5"/>
  <c r="BE48" i="5"/>
  <c r="BD48" i="5"/>
  <c r="BC48" i="5"/>
  <c r="BB48" i="5"/>
  <c r="BA48" i="5"/>
  <c r="AZ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J48" i="5"/>
  <c r="AI48" i="5"/>
  <c r="DA48" i="5" s="1"/>
  <c r="EJ48" i="5" s="1"/>
  <c r="AH48" i="5"/>
  <c r="CZ48" i="5" s="1"/>
  <c r="EI48" i="5" s="1"/>
  <c r="AG48" i="5"/>
  <c r="CY48" i="5" s="1"/>
  <c r="EH48" i="5" s="1"/>
  <c r="AF48" i="5"/>
  <c r="CX48" i="5" s="1"/>
  <c r="EG48" i="5" s="1"/>
  <c r="AE48" i="5"/>
  <c r="AD48" i="5"/>
  <c r="AC48" i="5"/>
  <c r="AB48" i="5"/>
  <c r="AA48" i="5"/>
  <c r="Z48" i="5"/>
  <c r="Y48" i="5"/>
  <c r="X48" i="5"/>
  <c r="W48" i="5"/>
  <c r="CO48" i="5" s="1"/>
  <c r="DX48" i="5" s="1"/>
  <c r="V48" i="5"/>
  <c r="CN48" i="5" s="1"/>
  <c r="DW48" i="5" s="1"/>
  <c r="U48" i="5"/>
  <c r="CM48" i="5" s="1"/>
  <c r="DV48" i="5" s="1"/>
  <c r="T48" i="5"/>
  <c r="CL48" i="5" s="1"/>
  <c r="DU48" i="5" s="1"/>
  <c r="S48" i="5"/>
  <c r="R48" i="5"/>
  <c r="Q48" i="5"/>
  <c r="P48" i="5"/>
  <c r="O48" i="5"/>
  <c r="N48" i="5"/>
  <c r="M48" i="5"/>
  <c r="L48" i="5"/>
  <c r="K48" i="5"/>
  <c r="CC48" i="5" s="1"/>
  <c r="DL48" i="5" s="1"/>
  <c r="J48" i="5"/>
  <c r="CB48" i="5" s="1"/>
  <c r="DK48" i="5" s="1"/>
  <c r="I48" i="5"/>
  <c r="CA48" i="5" s="1"/>
  <c r="DJ48" i="5" s="1"/>
  <c r="H48" i="5"/>
  <c r="BZ48" i="5" s="1"/>
  <c r="DI48" i="5" s="1"/>
  <c r="G48" i="5"/>
  <c r="F48" i="5"/>
  <c r="E48" i="5"/>
  <c r="D48" i="5"/>
  <c r="C48" i="5"/>
  <c r="DC47" i="5"/>
  <c r="DC46" i="5"/>
  <c r="DC45" i="5"/>
  <c r="DC44" i="5"/>
  <c r="DC43" i="5"/>
  <c r="DC42" i="5"/>
  <c r="DC41" i="5"/>
  <c r="DC40" i="5"/>
  <c r="DC39" i="5"/>
  <c r="DC38" i="5"/>
  <c r="DC37" i="5"/>
  <c r="DC36" i="5"/>
  <c r="DC35" i="5"/>
  <c r="DC34" i="5"/>
  <c r="DC33" i="5"/>
  <c r="DC32" i="5"/>
  <c r="DC31" i="5"/>
  <c r="DC30" i="5"/>
  <c r="DC29" i="5"/>
  <c r="DC28" i="5"/>
  <c r="DC27" i="5"/>
  <c r="DC26" i="5"/>
  <c r="DC25" i="5"/>
  <c r="DC24" i="5"/>
  <c r="DC23" i="5"/>
  <c r="DC22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C9" i="5"/>
  <c r="DC8" i="5"/>
  <c r="DC7" i="5"/>
  <c r="DC6" i="5"/>
  <c r="DC5" i="5"/>
  <c r="DC4" i="5"/>
  <c r="EK47" i="5"/>
  <c r="EJ47" i="5"/>
  <c r="EI47" i="5"/>
  <c r="EH47" i="5"/>
  <c r="EG47" i="5"/>
  <c r="EF47" i="5"/>
  <c r="EE47" i="5"/>
  <c r="ED47" i="5"/>
  <c r="EC47" i="5"/>
  <c r="EB47" i="5"/>
  <c r="EA47" i="5"/>
  <c r="DZ47" i="5"/>
  <c r="DY47" i="5"/>
  <c r="DX47" i="5"/>
  <c r="DW47" i="5"/>
  <c r="DV47" i="5"/>
  <c r="DU47" i="5"/>
  <c r="DT47" i="5"/>
  <c r="DS47" i="5"/>
  <c r="DR47" i="5"/>
  <c r="DQ47" i="5"/>
  <c r="DO47" i="5"/>
  <c r="DN47" i="5"/>
  <c r="DM47" i="5"/>
  <c r="DL47" i="5"/>
  <c r="DK47" i="5"/>
  <c r="DJ47" i="5"/>
  <c r="DI47" i="5"/>
  <c r="DH47" i="5"/>
  <c r="DG47" i="5"/>
  <c r="DF47" i="5"/>
  <c r="DE47" i="5"/>
  <c r="EK46" i="5"/>
  <c r="EJ46" i="5"/>
  <c r="EI46" i="5"/>
  <c r="EH46" i="5"/>
  <c r="EG46" i="5"/>
  <c r="EF46" i="5"/>
  <c r="EE46" i="5"/>
  <c r="ED46" i="5"/>
  <c r="EC46" i="5"/>
  <c r="EB46" i="5"/>
  <c r="EA46" i="5"/>
  <c r="DZ46" i="5"/>
  <c r="DY46" i="5"/>
  <c r="DX46" i="5"/>
  <c r="DW46" i="5"/>
  <c r="DV46" i="5"/>
  <c r="DU46" i="5"/>
  <c r="DT46" i="5"/>
  <c r="DS46" i="5"/>
  <c r="DR46" i="5"/>
  <c r="DQ46" i="5"/>
  <c r="DO46" i="5"/>
  <c r="DN46" i="5"/>
  <c r="DM46" i="5"/>
  <c r="DL46" i="5"/>
  <c r="DK46" i="5"/>
  <c r="DJ46" i="5"/>
  <c r="DI46" i="5"/>
  <c r="DH46" i="5"/>
  <c r="DG46" i="5"/>
  <c r="DF46" i="5"/>
  <c r="DE46" i="5"/>
  <c r="EK45" i="5"/>
  <c r="EJ45" i="5"/>
  <c r="EI45" i="5"/>
  <c r="EH45" i="5"/>
  <c r="EG45" i="5"/>
  <c r="EF45" i="5"/>
  <c r="EE45" i="5"/>
  <c r="ED45" i="5"/>
  <c r="EC45" i="5"/>
  <c r="EB45" i="5"/>
  <c r="EA45" i="5"/>
  <c r="DZ45" i="5"/>
  <c r="DY45" i="5"/>
  <c r="DX45" i="5"/>
  <c r="DW45" i="5"/>
  <c r="DV45" i="5"/>
  <c r="DU45" i="5"/>
  <c r="DT45" i="5"/>
  <c r="DS45" i="5"/>
  <c r="DR45" i="5"/>
  <c r="DQ45" i="5"/>
  <c r="DO45" i="5"/>
  <c r="DN45" i="5"/>
  <c r="DM45" i="5"/>
  <c r="DL45" i="5"/>
  <c r="DK45" i="5"/>
  <c r="DJ45" i="5"/>
  <c r="DI45" i="5"/>
  <c r="DH45" i="5"/>
  <c r="DG45" i="5"/>
  <c r="DF45" i="5"/>
  <c r="DE45" i="5"/>
  <c r="EK44" i="5"/>
  <c r="EJ44" i="5"/>
  <c r="EI44" i="5"/>
  <c r="EH44" i="5"/>
  <c r="EG44" i="5"/>
  <c r="EF44" i="5"/>
  <c r="EE44" i="5"/>
  <c r="ED44" i="5"/>
  <c r="EC44" i="5"/>
  <c r="EB44" i="5"/>
  <c r="EA44" i="5"/>
  <c r="DZ44" i="5"/>
  <c r="DY44" i="5"/>
  <c r="DX44" i="5"/>
  <c r="DW44" i="5"/>
  <c r="DV44" i="5"/>
  <c r="DU44" i="5"/>
  <c r="DT44" i="5"/>
  <c r="DS44" i="5"/>
  <c r="DR44" i="5"/>
  <c r="DQ44" i="5"/>
  <c r="DO44" i="5"/>
  <c r="DN44" i="5"/>
  <c r="DM44" i="5"/>
  <c r="DL44" i="5"/>
  <c r="DK44" i="5"/>
  <c r="DJ44" i="5"/>
  <c r="DI44" i="5"/>
  <c r="DH44" i="5"/>
  <c r="DG44" i="5"/>
  <c r="DF44" i="5"/>
  <c r="DE44" i="5"/>
  <c r="EK43" i="5"/>
  <c r="EJ43" i="5"/>
  <c r="EI43" i="5"/>
  <c r="EH43" i="5"/>
  <c r="EG43" i="5"/>
  <c r="EF43" i="5"/>
  <c r="EE43" i="5"/>
  <c r="ED43" i="5"/>
  <c r="EC43" i="5"/>
  <c r="EB43" i="5"/>
  <c r="EA43" i="5"/>
  <c r="DZ43" i="5"/>
  <c r="DY43" i="5"/>
  <c r="DX43" i="5"/>
  <c r="DW43" i="5"/>
  <c r="DV43" i="5"/>
  <c r="DU43" i="5"/>
  <c r="DT43" i="5"/>
  <c r="DS43" i="5"/>
  <c r="DR43" i="5"/>
  <c r="DQ43" i="5"/>
  <c r="DO43" i="5"/>
  <c r="DN43" i="5"/>
  <c r="DM43" i="5"/>
  <c r="DL43" i="5"/>
  <c r="DK43" i="5"/>
  <c r="DJ43" i="5"/>
  <c r="DI43" i="5"/>
  <c r="DH43" i="5"/>
  <c r="DG43" i="5"/>
  <c r="DF43" i="5"/>
  <c r="DE43" i="5"/>
  <c r="EK42" i="5"/>
  <c r="EJ42" i="5"/>
  <c r="EI42" i="5"/>
  <c r="EH42" i="5"/>
  <c r="EG42" i="5"/>
  <c r="EF42" i="5"/>
  <c r="EE42" i="5"/>
  <c r="ED42" i="5"/>
  <c r="EC42" i="5"/>
  <c r="EB42" i="5"/>
  <c r="EA42" i="5"/>
  <c r="DZ42" i="5"/>
  <c r="DY42" i="5"/>
  <c r="DX42" i="5"/>
  <c r="DW42" i="5"/>
  <c r="DV42" i="5"/>
  <c r="DU42" i="5"/>
  <c r="DT42" i="5"/>
  <c r="DS42" i="5"/>
  <c r="DR42" i="5"/>
  <c r="DQ42" i="5"/>
  <c r="DO42" i="5"/>
  <c r="DN42" i="5"/>
  <c r="DM42" i="5"/>
  <c r="DL42" i="5"/>
  <c r="DK42" i="5"/>
  <c r="DJ42" i="5"/>
  <c r="DI42" i="5"/>
  <c r="DH42" i="5"/>
  <c r="DG42" i="5"/>
  <c r="DF42" i="5"/>
  <c r="DE42" i="5"/>
  <c r="EK41" i="5"/>
  <c r="EJ41" i="5"/>
  <c r="EI41" i="5"/>
  <c r="EH41" i="5"/>
  <c r="EG41" i="5"/>
  <c r="EF41" i="5"/>
  <c r="EE41" i="5"/>
  <c r="ED41" i="5"/>
  <c r="EC41" i="5"/>
  <c r="EB41" i="5"/>
  <c r="EA41" i="5"/>
  <c r="DZ41" i="5"/>
  <c r="DY41" i="5"/>
  <c r="DX41" i="5"/>
  <c r="DW41" i="5"/>
  <c r="DV41" i="5"/>
  <c r="DU41" i="5"/>
  <c r="DT41" i="5"/>
  <c r="DS41" i="5"/>
  <c r="DR41" i="5"/>
  <c r="DQ41" i="5"/>
  <c r="DP41" i="5"/>
  <c r="DO41" i="5"/>
  <c r="DN41" i="5"/>
  <c r="DM41" i="5"/>
  <c r="DL41" i="5"/>
  <c r="DK41" i="5"/>
  <c r="DJ41" i="5"/>
  <c r="DI41" i="5"/>
  <c r="DH41" i="5"/>
  <c r="DG41" i="5"/>
  <c r="DF41" i="5"/>
  <c r="DE41" i="5"/>
  <c r="EK40" i="5"/>
  <c r="EJ40" i="5"/>
  <c r="EI40" i="5"/>
  <c r="EH40" i="5"/>
  <c r="EG40" i="5"/>
  <c r="EF40" i="5"/>
  <c r="EE40" i="5"/>
  <c r="ED40" i="5"/>
  <c r="EC40" i="5"/>
  <c r="EB40" i="5"/>
  <c r="EA40" i="5"/>
  <c r="DZ40" i="5"/>
  <c r="DY40" i="5"/>
  <c r="DX40" i="5"/>
  <c r="DW40" i="5"/>
  <c r="DV40" i="5"/>
  <c r="DU40" i="5"/>
  <c r="DT40" i="5"/>
  <c r="DS40" i="5"/>
  <c r="DR40" i="5"/>
  <c r="DQ40" i="5"/>
  <c r="DP40" i="5"/>
  <c r="DO40" i="5"/>
  <c r="DN40" i="5"/>
  <c r="DM40" i="5"/>
  <c r="DL40" i="5"/>
  <c r="DK40" i="5"/>
  <c r="DJ40" i="5"/>
  <c r="DI40" i="5"/>
  <c r="DH40" i="5"/>
  <c r="DG40" i="5"/>
  <c r="DF40" i="5"/>
  <c r="DE40" i="5"/>
  <c r="EK39" i="5"/>
  <c r="EJ39" i="5"/>
  <c r="EI39" i="5"/>
  <c r="EH39" i="5"/>
  <c r="EG39" i="5"/>
  <c r="EF39" i="5"/>
  <c r="EE39" i="5"/>
  <c r="ED39" i="5"/>
  <c r="EC39" i="5"/>
  <c r="EB39" i="5"/>
  <c r="EA39" i="5"/>
  <c r="DZ39" i="5"/>
  <c r="DY39" i="5"/>
  <c r="DX39" i="5"/>
  <c r="DW39" i="5"/>
  <c r="DV39" i="5"/>
  <c r="DU39" i="5"/>
  <c r="DT39" i="5"/>
  <c r="DS39" i="5"/>
  <c r="DR39" i="5"/>
  <c r="DQ39" i="5"/>
  <c r="DO39" i="5"/>
  <c r="DN39" i="5"/>
  <c r="DM39" i="5"/>
  <c r="DL39" i="5"/>
  <c r="DK39" i="5"/>
  <c r="DJ39" i="5"/>
  <c r="DI39" i="5"/>
  <c r="DH39" i="5"/>
  <c r="DG39" i="5"/>
  <c r="DF39" i="5"/>
  <c r="DE39" i="5"/>
  <c r="EK38" i="5"/>
  <c r="EJ38" i="5"/>
  <c r="EI38" i="5"/>
  <c r="EH38" i="5"/>
  <c r="EG38" i="5"/>
  <c r="EF38" i="5"/>
  <c r="EE38" i="5"/>
  <c r="ED38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DQ38" i="5"/>
  <c r="DO38" i="5"/>
  <c r="DN38" i="5"/>
  <c r="DM38" i="5"/>
  <c r="DL38" i="5"/>
  <c r="DK38" i="5"/>
  <c r="DJ38" i="5"/>
  <c r="DI38" i="5"/>
  <c r="DH38" i="5"/>
  <c r="DG38" i="5"/>
  <c r="DF38" i="5"/>
  <c r="DE38" i="5"/>
  <c r="EK37" i="5"/>
  <c r="EJ37" i="5"/>
  <c r="EI37" i="5"/>
  <c r="EH37" i="5"/>
  <c r="EG37" i="5"/>
  <c r="EF37" i="5"/>
  <c r="EE37" i="5"/>
  <c r="ED37" i="5"/>
  <c r="EC37" i="5"/>
  <c r="EB37" i="5"/>
  <c r="EA37" i="5"/>
  <c r="DZ37" i="5"/>
  <c r="DY37" i="5"/>
  <c r="DX37" i="5"/>
  <c r="DW37" i="5"/>
  <c r="DV37" i="5"/>
  <c r="DU37" i="5"/>
  <c r="DT37" i="5"/>
  <c r="DS37" i="5"/>
  <c r="DR37" i="5"/>
  <c r="DQ37" i="5"/>
  <c r="DO37" i="5"/>
  <c r="DN37" i="5"/>
  <c r="DM37" i="5"/>
  <c r="DL37" i="5"/>
  <c r="DK37" i="5"/>
  <c r="DJ37" i="5"/>
  <c r="DI37" i="5"/>
  <c r="DH37" i="5"/>
  <c r="DG37" i="5"/>
  <c r="DF37" i="5"/>
  <c r="DE37" i="5"/>
  <c r="EK36" i="5"/>
  <c r="EJ36" i="5"/>
  <c r="EI36" i="5"/>
  <c r="EH36" i="5"/>
  <c r="EG36" i="5"/>
  <c r="EF36" i="5"/>
  <c r="EE36" i="5"/>
  <c r="ED36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DQ36" i="5"/>
  <c r="DO36" i="5"/>
  <c r="DN36" i="5"/>
  <c r="DM36" i="5"/>
  <c r="DL36" i="5"/>
  <c r="DK36" i="5"/>
  <c r="DJ36" i="5"/>
  <c r="DI36" i="5"/>
  <c r="DH36" i="5"/>
  <c r="DG36" i="5"/>
  <c r="DF36" i="5"/>
  <c r="DE36" i="5"/>
  <c r="EK35" i="5"/>
  <c r="EJ35" i="5"/>
  <c r="EI35" i="5"/>
  <c r="EH35" i="5"/>
  <c r="EG35" i="5"/>
  <c r="EF35" i="5"/>
  <c r="EE35" i="5"/>
  <c r="ED35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DQ35" i="5"/>
  <c r="DO35" i="5"/>
  <c r="DN35" i="5"/>
  <c r="DM35" i="5"/>
  <c r="DL35" i="5"/>
  <c r="DK35" i="5"/>
  <c r="DJ35" i="5"/>
  <c r="DI35" i="5"/>
  <c r="DH35" i="5"/>
  <c r="DG35" i="5"/>
  <c r="DF35" i="5"/>
  <c r="DE35" i="5"/>
  <c r="EK34" i="5"/>
  <c r="EJ34" i="5"/>
  <c r="EI34" i="5"/>
  <c r="EH34" i="5"/>
  <c r="EG34" i="5"/>
  <c r="EF34" i="5"/>
  <c r="EE34" i="5"/>
  <c r="ED34" i="5"/>
  <c r="EC34" i="5"/>
  <c r="EB34" i="5"/>
  <c r="EA34" i="5"/>
  <c r="DZ34" i="5"/>
  <c r="DY34" i="5"/>
  <c r="DX34" i="5"/>
  <c r="DW34" i="5"/>
  <c r="DV34" i="5"/>
  <c r="DU34" i="5"/>
  <c r="DT34" i="5"/>
  <c r="DS34" i="5"/>
  <c r="DR34" i="5"/>
  <c r="DQ34" i="5"/>
  <c r="DO34" i="5"/>
  <c r="DN34" i="5"/>
  <c r="DM34" i="5"/>
  <c r="DL34" i="5"/>
  <c r="DK34" i="5"/>
  <c r="DJ34" i="5"/>
  <c r="DI34" i="5"/>
  <c r="DH34" i="5"/>
  <c r="DG34" i="5"/>
  <c r="DF34" i="5"/>
  <c r="DE34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O33" i="5"/>
  <c r="DN33" i="5"/>
  <c r="DM33" i="5"/>
  <c r="DL33" i="5"/>
  <c r="DK33" i="5"/>
  <c r="DJ33" i="5"/>
  <c r="DI33" i="5"/>
  <c r="DH33" i="5"/>
  <c r="DG33" i="5"/>
  <c r="DF33" i="5"/>
  <c r="DE33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O32" i="5"/>
  <c r="DN32" i="5"/>
  <c r="DM32" i="5"/>
  <c r="DL32" i="5"/>
  <c r="DK32" i="5"/>
  <c r="DJ32" i="5"/>
  <c r="DI32" i="5"/>
  <c r="DH32" i="5"/>
  <c r="DG32" i="5"/>
  <c r="DF32" i="5"/>
  <c r="DE32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O31" i="5"/>
  <c r="DN31" i="5"/>
  <c r="DM31" i="5"/>
  <c r="DL31" i="5"/>
  <c r="DK31" i="5"/>
  <c r="DJ31" i="5"/>
  <c r="DI31" i="5"/>
  <c r="DH31" i="5"/>
  <c r="DG31" i="5"/>
  <c r="DF31" i="5"/>
  <c r="DE31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O30" i="5"/>
  <c r="DN30" i="5"/>
  <c r="DM30" i="5"/>
  <c r="DL30" i="5"/>
  <c r="DK30" i="5"/>
  <c r="DJ30" i="5"/>
  <c r="DI30" i="5"/>
  <c r="DH30" i="5"/>
  <c r="DG30" i="5"/>
  <c r="DF30" i="5"/>
  <c r="DE30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O29" i="5"/>
  <c r="DN29" i="5"/>
  <c r="DM29" i="5"/>
  <c r="DL29" i="5"/>
  <c r="DK29" i="5"/>
  <c r="DJ29" i="5"/>
  <c r="DI29" i="5"/>
  <c r="DH29" i="5"/>
  <c r="DG29" i="5"/>
  <c r="DF29" i="5"/>
  <c r="DE29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O27" i="5"/>
  <c r="DN27" i="5"/>
  <c r="DM27" i="5"/>
  <c r="DL27" i="5"/>
  <c r="DK27" i="5"/>
  <c r="DJ27" i="5"/>
  <c r="DI27" i="5"/>
  <c r="DH27" i="5"/>
  <c r="DG27" i="5"/>
  <c r="DF27" i="5"/>
  <c r="DE27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O26" i="5"/>
  <c r="DN26" i="5"/>
  <c r="DM26" i="5"/>
  <c r="DL26" i="5"/>
  <c r="DK26" i="5"/>
  <c r="DJ26" i="5"/>
  <c r="DI26" i="5"/>
  <c r="DH26" i="5"/>
  <c r="DG26" i="5"/>
  <c r="DF26" i="5"/>
  <c r="DE26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O23" i="5"/>
  <c r="DN23" i="5"/>
  <c r="DM23" i="5"/>
  <c r="DL23" i="5"/>
  <c r="DK23" i="5"/>
  <c r="DJ23" i="5"/>
  <c r="DI23" i="5"/>
  <c r="DH23" i="5"/>
  <c r="DG23" i="5"/>
  <c r="DF23" i="5"/>
  <c r="DE23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O22" i="5"/>
  <c r="DN22" i="5"/>
  <c r="DM22" i="5"/>
  <c r="DL22" i="5"/>
  <c r="DK22" i="5"/>
  <c r="DJ22" i="5"/>
  <c r="DI22" i="5"/>
  <c r="DH22" i="5"/>
  <c r="DG22" i="5"/>
  <c r="DF22" i="5"/>
  <c r="DE22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O19" i="5"/>
  <c r="DN19" i="5"/>
  <c r="DM19" i="5"/>
  <c r="DL19" i="5"/>
  <c r="DK19" i="5"/>
  <c r="DJ19" i="5"/>
  <c r="DI19" i="5"/>
  <c r="DH19" i="5"/>
  <c r="DG19" i="5"/>
  <c r="DF19" i="5"/>
  <c r="DE19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O18" i="5"/>
  <c r="DN18" i="5"/>
  <c r="DM18" i="5"/>
  <c r="DL18" i="5"/>
  <c r="DK18" i="5"/>
  <c r="DJ18" i="5"/>
  <c r="DI18" i="5"/>
  <c r="DH18" i="5"/>
  <c r="DG18" i="5"/>
  <c r="DF18" i="5"/>
  <c r="DE18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O16" i="5"/>
  <c r="DN16" i="5"/>
  <c r="DM16" i="5"/>
  <c r="DL16" i="5"/>
  <c r="DK16" i="5"/>
  <c r="DJ16" i="5"/>
  <c r="DI16" i="5"/>
  <c r="DH16" i="5"/>
  <c r="DG16" i="5"/>
  <c r="DF16" i="5"/>
  <c r="DE16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O15" i="5"/>
  <c r="DN15" i="5"/>
  <c r="DM15" i="5"/>
  <c r="DL15" i="5"/>
  <c r="DK15" i="5"/>
  <c r="DJ15" i="5"/>
  <c r="DI15" i="5"/>
  <c r="DH15" i="5"/>
  <c r="DG15" i="5"/>
  <c r="DF15" i="5"/>
  <c r="DE15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O14" i="5"/>
  <c r="DN14" i="5"/>
  <c r="DM14" i="5"/>
  <c r="DL14" i="5"/>
  <c r="DK14" i="5"/>
  <c r="DJ14" i="5"/>
  <c r="DI14" i="5"/>
  <c r="DH14" i="5"/>
  <c r="DG14" i="5"/>
  <c r="DF14" i="5"/>
  <c r="DE14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O13" i="5"/>
  <c r="DN13" i="5"/>
  <c r="DM13" i="5"/>
  <c r="DL13" i="5"/>
  <c r="DK13" i="5"/>
  <c r="DJ13" i="5"/>
  <c r="DI13" i="5"/>
  <c r="DH13" i="5"/>
  <c r="DG13" i="5"/>
  <c r="DF13" i="5"/>
  <c r="DE13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O12" i="5"/>
  <c r="DN12" i="5"/>
  <c r="DM12" i="5"/>
  <c r="DL12" i="5"/>
  <c r="DK12" i="5"/>
  <c r="DJ12" i="5"/>
  <c r="DI12" i="5"/>
  <c r="DH12" i="5"/>
  <c r="DG12" i="5"/>
  <c r="DF12" i="5"/>
  <c r="DE12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O11" i="5"/>
  <c r="DN11" i="5"/>
  <c r="DM11" i="5"/>
  <c r="DL11" i="5"/>
  <c r="DK11" i="5"/>
  <c r="DJ11" i="5"/>
  <c r="DI11" i="5"/>
  <c r="DH11" i="5"/>
  <c r="DG11" i="5"/>
  <c r="DF11" i="5"/>
  <c r="DE11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O10" i="5"/>
  <c r="DN10" i="5"/>
  <c r="DM10" i="5"/>
  <c r="DL10" i="5"/>
  <c r="DK10" i="5"/>
  <c r="DJ10" i="5"/>
  <c r="DI10" i="5"/>
  <c r="DH10" i="5"/>
  <c r="DG10" i="5"/>
  <c r="DF10" i="5"/>
  <c r="DE10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O9" i="5"/>
  <c r="DN9" i="5"/>
  <c r="DM9" i="5"/>
  <c r="DL9" i="5"/>
  <c r="DK9" i="5"/>
  <c r="DJ9" i="5"/>
  <c r="DI9" i="5"/>
  <c r="DH9" i="5"/>
  <c r="DG9" i="5"/>
  <c r="DF9" i="5"/>
  <c r="DE9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O8" i="5"/>
  <c r="DN8" i="5"/>
  <c r="DM8" i="5"/>
  <c r="DL8" i="5"/>
  <c r="DK8" i="5"/>
  <c r="DJ8" i="5"/>
  <c r="DI8" i="5"/>
  <c r="DH8" i="5"/>
  <c r="DG8" i="5"/>
  <c r="DF8" i="5"/>
  <c r="DE8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O7" i="5"/>
  <c r="DN7" i="5"/>
  <c r="DM7" i="5"/>
  <c r="DL7" i="5"/>
  <c r="DK7" i="5"/>
  <c r="DJ7" i="5"/>
  <c r="DI7" i="5"/>
  <c r="DH7" i="5"/>
  <c r="DG7" i="5"/>
  <c r="DE7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O6" i="5"/>
  <c r="DN6" i="5"/>
  <c r="DM6" i="5"/>
  <c r="DL6" i="5"/>
  <c r="DK6" i="5"/>
  <c r="DJ6" i="5"/>
  <c r="DI6" i="5"/>
  <c r="DH6" i="5"/>
  <c r="DG6" i="5"/>
  <c r="DF6" i="5"/>
  <c r="DE6" i="5"/>
  <c r="EJ5" i="5"/>
  <c r="EI5" i="5"/>
  <c r="EH5" i="5"/>
  <c r="EG5" i="5"/>
  <c r="EF5" i="5"/>
  <c r="EE5" i="5"/>
  <c r="ED5" i="5"/>
  <c r="EC5" i="5"/>
  <c r="EB5" i="5"/>
  <c r="EA5" i="5"/>
  <c r="DZ5" i="5"/>
  <c r="DY5" i="5"/>
  <c r="DX5" i="5"/>
  <c r="DW5" i="5"/>
  <c r="DV5" i="5"/>
  <c r="DU5" i="5"/>
  <c r="DT5" i="5"/>
  <c r="DS5" i="5"/>
  <c r="DR5" i="5"/>
  <c r="DQ5" i="5"/>
  <c r="DP5" i="5"/>
  <c r="DO5" i="5"/>
  <c r="DN5" i="5"/>
  <c r="DM5" i="5"/>
  <c r="DL5" i="5"/>
  <c r="DK5" i="5"/>
  <c r="DJ5" i="5"/>
  <c r="DI5" i="5"/>
  <c r="DH5" i="5"/>
  <c r="DG5" i="5"/>
  <c r="DF5" i="5"/>
  <c r="DE5" i="5"/>
  <c r="DE4" i="5"/>
  <c r="DF4" i="5"/>
  <c r="DG4" i="5"/>
  <c r="DH4" i="5"/>
  <c r="DI4" i="5"/>
  <c r="DJ4" i="5"/>
  <c r="DK4" i="5"/>
  <c r="DL4" i="5"/>
  <c r="DM4" i="5"/>
  <c r="DN4" i="5"/>
  <c r="DO4" i="5"/>
  <c r="DP4" i="5"/>
  <c r="DQ4" i="5"/>
  <c r="DR4" i="5"/>
  <c r="DS4" i="5"/>
  <c r="DT4" i="5"/>
  <c r="DU4" i="5"/>
  <c r="DV4" i="5"/>
  <c r="DW4" i="5"/>
  <c r="DX4" i="5"/>
  <c r="DY4" i="5"/>
  <c r="DZ4" i="5"/>
  <c r="EA4" i="5"/>
  <c r="EB4" i="5"/>
  <c r="EC4" i="5"/>
  <c r="ED4" i="5"/>
  <c r="EE4" i="5"/>
  <c r="EF4" i="5"/>
  <c r="EG4" i="5"/>
  <c r="EH4" i="5"/>
  <c r="EI4" i="5"/>
  <c r="EJ4" i="5"/>
  <c r="EK4" i="5"/>
  <c r="BU5" i="5"/>
  <c r="BV5" i="5"/>
  <c r="BW5" i="5"/>
  <c r="BX5" i="5"/>
  <c r="BY5" i="5"/>
  <c r="BZ5" i="5"/>
  <c r="CA5" i="5"/>
  <c r="CB5" i="5"/>
  <c r="CC5" i="5"/>
  <c r="CD5" i="5"/>
  <c r="CE5" i="5"/>
  <c r="CF5" i="5"/>
  <c r="CG5" i="5"/>
  <c r="CH5" i="5"/>
  <c r="CI5" i="5"/>
  <c r="CJ5" i="5"/>
  <c r="CK5" i="5"/>
  <c r="CL5" i="5"/>
  <c r="CM5" i="5"/>
  <c r="CN5" i="5"/>
  <c r="CO5" i="5"/>
  <c r="CP5" i="5"/>
  <c r="CQ5" i="5"/>
  <c r="CR5" i="5"/>
  <c r="CS5" i="5"/>
  <c r="CT5" i="5"/>
  <c r="CU5" i="5"/>
  <c r="CV5" i="5"/>
  <c r="CW5" i="5"/>
  <c r="CX5" i="5"/>
  <c r="CY5" i="5"/>
  <c r="CZ5" i="5"/>
  <c r="DA5" i="5"/>
  <c r="DB5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CH6" i="5"/>
  <c r="CI6" i="5"/>
  <c r="CJ6" i="5"/>
  <c r="CK6" i="5"/>
  <c r="CL6" i="5"/>
  <c r="CM6" i="5"/>
  <c r="CN6" i="5"/>
  <c r="CO6" i="5"/>
  <c r="CP6" i="5"/>
  <c r="CQ6" i="5"/>
  <c r="CR6" i="5"/>
  <c r="CS6" i="5"/>
  <c r="CT6" i="5"/>
  <c r="CU6" i="5"/>
  <c r="CV6" i="5"/>
  <c r="CW6" i="5"/>
  <c r="CX6" i="5"/>
  <c r="CY6" i="5"/>
  <c r="CZ6" i="5"/>
  <c r="DA6" i="5"/>
  <c r="DB6" i="5"/>
  <c r="BU7" i="5"/>
  <c r="BV7" i="5"/>
  <c r="BW7" i="5"/>
  <c r="BX7" i="5"/>
  <c r="BY7" i="5"/>
  <c r="BZ7" i="5"/>
  <c r="CA7" i="5"/>
  <c r="CB7" i="5"/>
  <c r="CC7" i="5"/>
  <c r="CD7" i="5"/>
  <c r="CE7" i="5"/>
  <c r="CF7" i="5"/>
  <c r="CG7" i="5"/>
  <c r="CH7" i="5"/>
  <c r="CI7" i="5"/>
  <c r="CJ7" i="5"/>
  <c r="CK7" i="5"/>
  <c r="CL7" i="5"/>
  <c r="CM7" i="5"/>
  <c r="CN7" i="5"/>
  <c r="CO7" i="5"/>
  <c r="CP7" i="5"/>
  <c r="CQ7" i="5"/>
  <c r="CR7" i="5"/>
  <c r="CS7" i="5"/>
  <c r="CT7" i="5"/>
  <c r="CU7" i="5"/>
  <c r="CV7" i="5"/>
  <c r="CW7" i="5"/>
  <c r="CX7" i="5"/>
  <c r="CY7" i="5"/>
  <c r="CZ7" i="5"/>
  <c r="DA7" i="5"/>
  <c r="DB7" i="5"/>
  <c r="BU8" i="5"/>
  <c r="BV8" i="5"/>
  <c r="BW8" i="5"/>
  <c r="BX8" i="5"/>
  <c r="BY8" i="5"/>
  <c r="BZ8" i="5"/>
  <c r="CA8" i="5"/>
  <c r="CB8" i="5"/>
  <c r="CC8" i="5"/>
  <c r="CD8" i="5"/>
  <c r="CE8" i="5"/>
  <c r="CF8" i="5"/>
  <c r="CG8" i="5"/>
  <c r="CH8" i="5"/>
  <c r="CI8" i="5"/>
  <c r="CJ8" i="5"/>
  <c r="CK8" i="5"/>
  <c r="CL8" i="5"/>
  <c r="CM8" i="5"/>
  <c r="CN8" i="5"/>
  <c r="CO8" i="5"/>
  <c r="CP8" i="5"/>
  <c r="CQ8" i="5"/>
  <c r="CR8" i="5"/>
  <c r="CS8" i="5"/>
  <c r="CT8" i="5"/>
  <c r="CU8" i="5"/>
  <c r="CV8" i="5"/>
  <c r="CW8" i="5"/>
  <c r="CX8" i="5"/>
  <c r="CY8" i="5"/>
  <c r="CZ8" i="5"/>
  <c r="DA8" i="5"/>
  <c r="DB8" i="5"/>
  <c r="BU9" i="5"/>
  <c r="BV9" i="5"/>
  <c r="BW9" i="5"/>
  <c r="BX9" i="5"/>
  <c r="BY9" i="5"/>
  <c r="BZ9" i="5"/>
  <c r="CA9" i="5"/>
  <c r="CB9" i="5"/>
  <c r="CC9" i="5"/>
  <c r="CD9" i="5"/>
  <c r="CE9" i="5"/>
  <c r="CF9" i="5"/>
  <c r="CG9" i="5"/>
  <c r="CH9" i="5"/>
  <c r="CI9" i="5"/>
  <c r="CJ9" i="5"/>
  <c r="CK9" i="5"/>
  <c r="CL9" i="5"/>
  <c r="CM9" i="5"/>
  <c r="CN9" i="5"/>
  <c r="CO9" i="5"/>
  <c r="CP9" i="5"/>
  <c r="CQ9" i="5"/>
  <c r="CR9" i="5"/>
  <c r="CS9" i="5"/>
  <c r="CT9" i="5"/>
  <c r="CU9" i="5"/>
  <c r="CV9" i="5"/>
  <c r="CW9" i="5"/>
  <c r="CX9" i="5"/>
  <c r="CY9" i="5"/>
  <c r="CZ9" i="5"/>
  <c r="DA9" i="5"/>
  <c r="DB9" i="5"/>
  <c r="BU10" i="5"/>
  <c r="BV10" i="5"/>
  <c r="BW10" i="5"/>
  <c r="BX10" i="5"/>
  <c r="BY10" i="5"/>
  <c r="BZ10" i="5"/>
  <c r="CA10" i="5"/>
  <c r="CB10" i="5"/>
  <c r="CC10" i="5"/>
  <c r="CD10" i="5"/>
  <c r="CE10" i="5"/>
  <c r="CF10" i="5"/>
  <c r="CG10" i="5"/>
  <c r="CH10" i="5"/>
  <c r="CI10" i="5"/>
  <c r="CJ10" i="5"/>
  <c r="CK10" i="5"/>
  <c r="CL10" i="5"/>
  <c r="CM10" i="5"/>
  <c r="CN10" i="5"/>
  <c r="CO10" i="5"/>
  <c r="CP10" i="5"/>
  <c r="CQ10" i="5"/>
  <c r="CR10" i="5"/>
  <c r="CS10" i="5"/>
  <c r="CT10" i="5"/>
  <c r="CU10" i="5"/>
  <c r="CV10" i="5"/>
  <c r="CW10" i="5"/>
  <c r="CX10" i="5"/>
  <c r="CY10" i="5"/>
  <c r="CZ10" i="5"/>
  <c r="DA10" i="5"/>
  <c r="DB10" i="5"/>
  <c r="BU11" i="5"/>
  <c r="BV11" i="5"/>
  <c r="BW11" i="5"/>
  <c r="BX11" i="5"/>
  <c r="BY11" i="5"/>
  <c r="BZ11" i="5"/>
  <c r="CA11" i="5"/>
  <c r="CB11" i="5"/>
  <c r="CC11" i="5"/>
  <c r="CD11" i="5"/>
  <c r="CE11" i="5"/>
  <c r="CF11" i="5"/>
  <c r="CG11" i="5"/>
  <c r="CH11" i="5"/>
  <c r="CI11" i="5"/>
  <c r="CJ11" i="5"/>
  <c r="CK11" i="5"/>
  <c r="CL11" i="5"/>
  <c r="CM11" i="5"/>
  <c r="CN11" i="5"/>
  <c r="CO11" i="5"/>
  <c r="CP11" i="5"/>
  <c r="CQ11" i="5"/>
  <c r="CR11" i="5"/>
  <c r="CS11" i="5"/>
  <c r="CT11" i="5"/>
  <c r="CU11" i="5"/>
  <c r="CV11" i="5"/>
  <c r="CW11" i="5"/>
  <c r="CX11" i="5"/>
  <c r="CY11" i="5"/>
  <c r="CZ11" i="5"/>
  <c r="DA11" i="5"/>
  <c r="DB11" i="5"/>
  <c r="BU12" i="5"/>
  <c r="BV12" i="5"/>
  <c r="BW12" i="5"/>
  <c r="BX12" i="5"/>
  <c r="BY12" i="5"/>
  <c r="BZ12" i="5"/>
  <c r="CA12" i="5"/>
  <c r="CB12" i="5"/>
  <c r="CC12" i="5"/>
  <c r="CD12" i="5"/>
  <c r="CE12" i="5"/>
  <c r="CF12" i="5"/>
  <c r="CG12" i="5"/>
  <c r="CH12" i="5"/>
  <c r="CI12" i="5"/>
  <c r="CJ12" i="5"/>
  <c r="CK12" i="5"/>
  <c r="CL12" i="5"/>
  <c r="CM12" i="5"/>
  <c r="CN12" i="5"/>
  <c r="CO12" i="5"/>
  <c r="CP12" i="5"/>
  <c r="CQ12" i="5"/>
  <c r="CR12" i="5"/>
  <c r="CS12" i="5"/>
  <c r="CT12" i="5"/>
  <c r="CU12" i="5"/>
  <c r="CV12" i="5"/>
  <c r="CW12" i="5"/>
  <c r="CX12" i="5"/>
  <c r="CY12" i="5"/>
  <c r="CZ12" i="5"/>
  <c r="DA12" i="5"/>
  <c r="DB12" i="5"/>
  <c r="BU13" i="5"/>
  <c r="BV13" i="5"/>
  <c r="BW13" i="5"/>
  <c r="BX13" i="5"/>
  <c r="BY13" i="5"/>
  <c r="BZ13" i="5"/>
  <c r="CA13" i="5"/>
  <c r="CB13" i="5"/>
  <c r="CC13" i="5"/>
  <c r="CD13" i="5"/>
  <c r="CE13" i="5"/>
  <c r="CF13" i="5"/>
  <c r="CG13" i="5"/>
  <c r="CH13" i="5"/>
  <c r="CI13" i="5"/>
  <c r="CJ13" i="5"/>
  <c r="CK13" i="5"/>
  <c r="CL13" i="5"/>
  <c r="CM13" i="5"/>
  <c r="CN13" i="5"/>
  <c r="CO13" i="5"/>
  <c r="CP13" i="5"/>
  <c r="CQ13" i="5"/>
  <c r="CR13" i="5"/>
  <c r="CS13" i="5"/>
  <c r="CT13" i="5"/>
  <c r="CU13" i="5"/>
  <c r="CV13" i="5"/>
  <c r="CW13" i="5"/>
  <c r="CX13" i="5"/>
  <c r="CY13" i="5"/>
  <c r="CZ13" i="5"/>
  <c r="DA13" i="5"/>
  <c r="DB13" i="5"/>
  <c r="BU14" i="5"/>
  <c r="BV14" i="5"/>
  <c r="BW14" i="5"/>
  <c r="BX14" i="5"/>
  <c r="BY14" i="5"/>
  <c r="BZ14" i="5"/>
  <c r="CA14" i="5"/>
  <c r="CB14" i="5"/>
  <c r="CC14" i="5"/>
  <c r="CD14" i="5"/>
  <c r="CE14" i="5"/>
  <c r="CF14" i="5"/>
  <c r="CG14" i="5"/>
  <c r="CH14" i="5"/>
  <c r="CI14" i="5"/>
  <c r="CJ14" i="5"/>
  <c r="CK14" i="5"/>
  <c r="CL14" i="5"/>
  <c r="CM14" i="5"/>
  <c r="CN14" i="5"/>
  <c r="CO14" i="5"/>
  <c r="CP14" i="5"/>
  <c r="CQ14" i="5"/>
  <c r="CR14" i="5"/>
  <c r="CS14" i="5"/>
  <c r="CT14" i="5"/>
  <c r="CU14" i="5"/>
  <c r="CV14" i="5"/>
  <c r="CW14" i="5"/>
  <c r="CX14" i="5"/>
  <c r="CY14" i="5"/>
  <c r="CZ14" i="5"/>
  <c r="DA14" i="5"/>
  <c r="DB14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CU15" i="5"/>
  <c r="CV15" i="5"/>
  <c r="CW15" i="5"/>
  <c r="CX15" i="5"/>
  <c r="CY15" i="5"/>
  <c r="CZ15" i="5"/>
  <c r="DA15" i="5"/>
  <c r="DB15" i="5"/>
  <c r="BU16" i="5"/>
  <c r="BV16" i="5"/>
  <c r="BW16" i="5"/>
  <c r="BX16" i="5"/>
  <c r="BY16" i="5"/>
  <c r="BZ16" i="5"/>
  <c r="CA16" i="5"/>
  <c r="CB16" i="5"/>
  <c r="CC16" i="5"/>
  <c r="CD16" i="5"/>
  <c r="CE16" i="5"/>
  <c r="CF16" i="5"/>
  <c r="CG16" i="5"/>
  <c r="CH16" i="5"/>
  <c r="CI16" i="5"/>
  <c r="CJ16" i="5"/>
  <c r="CK16" i="5"/>
  <c r="CL16" i="5"/>
  <c r="CM16" i="5"/>
  <c r="CN16" i="5"/>
  <c r="CO16" i="5"/>
  <c r="CP16" i="5"/>
  <c r="CQ16" i="5"/>
  <c r="CR16" i="5"/>
  <c r="CS16" i="5"/>
  <c r="CT16" i="5"/>
  <c r="CU16" i="5"/>
  <c r="CV16" i="5"/>
  <c r="CW16" i="5"/>
  <c r="CX16" i="5"/>
  <c r="CY16" i="5"/>
  <c r="CZ16" i="5"/>
  <c r="DA16" i="5"/>
  <c r="DB16" i="5"/>
  <c r="BU17" i="5"/>
  <c r="BV17" i="5"/>
  <c r="BW17" i="5"/>
  <c r="BX17" i="5"/>
  <c r="BY17" i="5"/>
  <c r="BZ17" i="5"/>
  <c r="CA17" i="5"/>
  <c r="CB17" i="5"/>
  <c r="CC17" i="5"/>
  <c r="CD17" i="5"/>
  <c r="CE17" i="5"/>
  <c r="CF17" i="5"/>
  <c r="CG17" i="5"/>
  <c r="CH17" i="5"/>
  <c r="CI17" i="5"/>
  <c r="CJ17" i="5"/>
  <c r="CK17" i="5"/>
  <c r="CL17" i="5"/>
  <c r="CM17" i="5"/>
  <c r="CN17" i="5"/>
  <c r="CO17" i="5"/>
  <c r="CP17" i="5"/>
  <c r="CQ17" i="5"/>
  <c r="CR17" i="5"/>
  <c r="CS17" i="5"/>
  <c r="CT17" i="5"/>
  <c r="CU17" i="5"/>
  <c r="CV17" i="5"/>
  <c r="CW17" i="5"/>
  <c r="CX17" i="5"/>
  <c r="CY17" i="5"/>
  <c r="CZ17" i="5"/>
  <c r="DA17" i="5"/>
  <c r="DB17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CT18" i="5"/>
  <c r="CU18" i="5"/>
  <c r="CV18" i="5"/>
  <c r="CW18" i="5"/>
  <c r="CX18" i="5"/>
  <c r="CY18" i="5"/>
  <c r="CZ18" i="5"/>
  <c r="DA18" i="5"/>
  <c r="DB18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CT19" i="5"/>
  <c r="CU19" i="5"/>
  <c r="CV19" i="5"/>
  <c r="CW19" i="5"/>
  <c r="CX19" i="5"/>
  <c r="CY19" i="5"/>
  <c r="CZ19" i="5"/>
  <c r="DA19" i="5"/>
  <c r="DB19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CT20" i="5"/>
  <c r="CU20" i="5"/>
  <c r="CV20" i="5"/>
  <c r="CW20" i="5"/>
  <c r="CX20" i="5"/>
  <c r="CY20" i="5"/>
  <c r="CZ20" i="5"/>
  <c r="DA20" i="5"/>
  <c r="DB20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CT21" i="5"/>
  <c r="CU21" i="5"/>
  <c r="CV21" i="5"/>
  <c r="CW21" i="5"/>
  <c r="CX21" i="5"/>
  <c r="CY21" i="5"/>
  <c r="CZ21" i="5"/>
  <c r="DA21" i="5"/>
  <c r="DB21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CT22" i="5"/>
  <c r="CU22" i="5"/>
  <c r="CV22" i="5"/>
  <c r="CW22" i="5"/>
  <c r="CX22" i="5"/>
  <c r="CY22" i="5"/>
  <c r="CZ22" i="5"/>
  <c r="DA22" i="5"/>
  <c r="DB22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CT23" i="5"/>
  <c r="CU23" i="5"/>
  <c r="CV23" i="5"/>
  <c r="CW23" i="5"/>
  <c r="CX23" i="5"/>
  <c r="CY23" i="5"/>
  <c r="CZ23" i="5"/>
  <c r="DA23" i="5"/>
  <c r="DB23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CW24" i="5"/>
  <c r="CX24" i="5"/>
  <c r="CY24" i="5"/>
  <c r="CZ24" i="5"/>
  <c r="DA24" i="5"/>
  <c r="DB24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CT25" i="5"/>
  <c r="CU25" i="5"/>
  <c r="CV25" i="5"/>
  <c r="CW25" i="5"/>
  <c r="CX25" i="5"/>
  <c r="CY25" i="5"/>
  <c r="CZ25" i="5"/>
  <c r="DA25" i="5"/>
  <c r="DB25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T26" i="5"/>
  <c r="CU26" i="5"/>
  <c r="CV26" i="5"/>
  <c r="CW26" i="5"/>
  <c r="CX26" i="5"/>
  <c r="CY26" i="5"/>
  <c r="CZ26" i="5"/>
  <c r="DA26" i="5"/>
  <c r="DB26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CT27" i="5"/>
  <c r="CU27" i="5"/>
  <c r="CV27" i="5"/>
  <c r="CW27" i="5"/>
  <c r="CX27" i="5"/>
  <c r="CY27" i="5"/>
  <c r="CZ27" i="5"/>
  <c r="DA27" i="5"/>
  <c r="DB27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Y28" i="5"/>
  <c r="CZ28" i="5"/>
  <c r="DA28" i="5"/>
  <c r="DB28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T29" i="5"/>
  <c r="CU29" i="5"/>
  <c r="CV29" i="5"/>
  <c r="CW29" i="5"/>
  <c r="CX29" i="5"/>
  <c r="CY29" i="5"/>
  <c r="CZ29" i="5"/>
  <c r="DA29" i="5"/>
  <c r="DB29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CT30" i="5"/>
  <c r="CU30" i="5"/>
  <c r="CV30" i="5"/>
  <c r="CW30" i="5"/>
  <c r="CX30" i="5"/>
  <c r="CY30" i="5"/>
  <c r="CZ30" i="5"/>
  <c r="DA30" i="5"/>
  <c r="DB30" i="5"/>
  <c r="BU31" i="5"/>
  <c r="BV31" i="5"/>
  <c r="BW31" i="5"/>
  <c r="BX31" i="5"/>
  <c r="BY31" i="5"/>
  <c r="BZ31" i="5"/>
  <c r="CA31" i="5"/>
  <c r="CB31" i="5"/>
  <c r="CC31" i="5"/>
  <c r="CD31" i="5"/>
  <c r="CE31" i="5"/>
  <c r="CF31" i="5"/>
  <c r="CG31" i="5"/>
  <c r="CH31" i="5"/>
  <c r="CI31" i="5"/>
  <c r="CJ31" i="5"/>
  <c r="CK31" i="5"/>
  <c r="CL31" i="5"/>
  <c r="CM31" i="5"/>
  <c r="CN31" i="5"/>
  <c r="CO31" i="5"/>
  <c r="CP31" i="5"/>
  <c r="CQ31" i="5"/>
  <c r="CR31" i="5"/>
  <c r="CS31" i="5"/>
  <c r="CT31" i="5"/>
  <c r="CU31" i="5"/>
  <c r="CV31" i="5"/>
  <c r="CW31" i="5"/>
  <c r="CX31" i="5"/>
  <c r="CY31" i="5"/>
  <c r="CZ31" i="5"/>
  <c r="DA31" i="5"/>
  <c r="DB31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CT32" i="5"/>
  <c r="CU32" i="5"/>
  <c r="CV32" i="5"/>
  <c r="CW32" i="5"/>
  <c r="CX32" i="5"/>
  <c r="CY32" i="5"/>
  <c r="CZ32" i="5"/>
  <c r="DA32" i="5"/>
  <c r="DB32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CW33" i="5"/>
  <c r="CX33" i="5"/>
  <c r="CY33" i="5"/>
  <c r="CZ33" i="5"/>
  <c r="DA33" i="5"/>
  <c r="DB33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CT34" i="5"/>
  <c r="CU34" i="5"/>
  <c r="CV34" i="5"/>
  <c r="CW34" i="5"/>
  <c r="CX34" i="5"/>
  <c r="CY34" i="5"/>
  <c r="CZ34" i="5"/>
  <c r="DA34" i="5"/>
  <c r="DB34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T35" i="5"/>
  <c r="CU35" i="5"/>
  <c r="CV35" i="5"/>
  <c r="CW35" i="5"/>
  <c r="CX35" i="5"/>
  <c r="CY35" i="5"/>
  <c r="CZ35" i="5"/>
  <c r="DA35" i="5"/>
  <c r="DB35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CT36" i="5"/>
  <c r="CU36" i="5"/>
  <c r="CV36" i="5"/>
  <c r="CW36" i="5"/>
  <c r="CX36" i="5"/>
  <c r="CY36" i="5"/>
  <c r="CZ36" i="5"/>
  <c r="DA36" i="5"/>
  <c r="DB36" i="5"/>
  <c r="BU37" i="5"/>
  <c r="BV37" i="5"/>
  <c r="BW37" i="5"/>
  <c r="BX37" i="5"/>
  <c r="BY37" i="5"/>
  <c r="BZ37" i="5"/>
  <c r="CA37" i="5"/>
  <c r="CB37" i="5"/>
  <c r="CC37" i="5"/>
  <c r="CD37" i="5"/>
  <c r="CE37" i="5"/>
  <c r="CF37" i="5"/>
  <c r="CG37" i="5"/>
  <c r="CH37" i="5"/>
  <c r="CI37" i="5"/>
  <c r="CJ37" i="5"/>
  <c r="CK37" i="5"/>
  <c r="CL37" i="5"/>
  <c r="CM37" i="5"/>
  <c r="CN37" i="5"/>
  <c r="CO37" i="5"/>
  <c r="CP37" i="5"/>
  <c r="CQ37" i="5"/>
  <c r="CR37" i="5"/>
  <c r="CS37" i="5"/>
  <c r="CT37" i="5"/>
  <c r="CU37" i="5"/>
  <c r="CV37" i="5"/>
  <c r="CW37" i="5"/>
  <c r="CX37" i="5"/>
  <c r="CY37" i="5"/>
  <c r="CZ37" i="5"/>
  <c r="DA37" i="5"/>
  <c r="DB37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CT38" i="5"/>
  <c r="CU38" i="5"/>
  <c r="CV38" i="5"/>
  <c r="CW38" i="5"/>
  <c r="CX38" i="5"/>
  <c r="CY38" i="5"/>
  <c r="CZ38" i="5"/>
  <c r="DA38" i="5"/>
  <c r="DB38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BU41" i="5"/>
  <c r="BV41" i="5"/>
  <c r="BW41" i="5"/>
  <c r="BX41" i="5"/>
  <c r="BY41" i="5"/>
  <c r="BZ41" i="5"/>
  <c r="CA41" i="5"/>
  <c r="CB41" i="5"/>
  <c r="CC41" i="5"/>
  <c r="CD41" i="5"/>
  <c r="CE41" i="5"/>
  <c r="CF41" i="5"/>
  <c r="CG41" i="5"/>
  <c r="CH41" i="5"/>
  <c r="CI41" i="5"/>
  <c r="CJ41" i="5"/>
  <c r="CK41" i="5"/>
  <c r="CL41" i="5"/>
  <c r="CM41" i="5"/>
  <c r="CN41" i="5"/>
  <c r="CO41" i="5"/>
  <c r="CP41" i="5"/>
  <c r="CQ41" i="5"/>
  <c r="CR41" i="5"/>
  <c r="CS41" i="5"/>
  <c r="CT41" i="5"/>
  <c r="CU41" i="5"/>
  <c r="CV41" i="5"/>
  <c r="CW41" i="5"/>
  <c r="CX41" i="5"/>
  <c r="CY41" i="5"/>
  <c r="CZ41" i="5"/>
  <c r="DA41" i="5"/>
  <c r="DB41" i="5"/>
  <c r="BU42" i="5"/>
  <c r="BV42" i="5"/>
  <c r="BW42" i="5"/>
  <c r="BX42" i="5"/>
  <c r="BY42" i="5"/>
  <c r="BZ42" i="5"/>
  <c r="CA42" i="5"/>
  <c r="CB42" i="5"/>
  <c r="CC42" i="5"/>
  <c r="CD42" i="5"/>
  <c r="CE42" i="5"/>
  <c r="CF42" i="5"/>
  <c r="CG42" i="5"/>
  <c r="CH42" i="5"/>
  <c r="CI42" i="5"/>
  <c r="CJ42" i="5"/>
  <c r="CK42" i="5"/>
  <c r="CL42" i="5"/>
  <c r="CM42" i="5"/>
  <c r="CN42" i="5"/>
  <c r="CO42" i="5"/>
  <c r="CP42" i="5"/>
  <c r="CQ42" i="5"/>
  <c r="CR42" i="5"/>
  <c r="CS42" i="5"/>
  <c r="CT42" i="5"/>
  <c r="CU42" i="5"/>
  <c r="CV42" i="5"/>
  <c r="CW42" i="5"/>
  <c r="CX42" i="5"/>
  <c r="CY42" i="5"/>
  <c r="CZ42" i="5"/>
  <c r="DA42" i="5"/>
  <c r="DB42" i="5"/>
  <c r="BU43" i="5"/>
  <c r="BV43" i="5"/>
  <c r="BW43" i="5"/>
  <c r="BX43" i="5"/>
  <c r="BY43" i="5"/>
  <c r="BZ43" i="5"/>
  <c r="CA43" i="5"/>
  <c r="CB43" i="5"/>
  <c r="CC43" i="5"/>
  <c r="CD43" i="5"/>
  <c r="CE43" i="5"/>
  <c r="CF43" i="5"/>
  <c r="CG43" i="5"/>
  <c r="CH43" i="5"/>
  <c r="CI43" i="5"/>
  <c r="CJ43" i="5"/>
  <c r="CK43" i="5"/>
  <c r="CL43" i="5"/>
  <c r="CM43" i="5"/>
  <c r="CN43" i="5"/>
  <c r="CO43" i="5"/>
  <c r="CP43" i="5"/>
  <c r="CQ43" i="5"/>
  <c r="CR43" i="5"/>
  <c r="CS43" i="5"/>
  <c r="CT43" i="5"/>
  <c r="CU43" i="5"/>
  <c r="CV43" i="5"/>
  <c r="CW43" i="5"/>
  <c r="CX43" i="5"/>
  <c r="CY43" i="5"/>
  <c r="CZ43" i="5"/>
  <c r="DA43" i="5"/>
  <c r="DB43" i="5"/>
  <c r="BU44" i="5"/>
  <c r="BV44" i="5"/>
  <c r="BW44" i="5"/>
  <c r="BX44" i="5"/>
  <c r="BY44" i="5"/>
  <c r="BZ44" i="5"/>
  <c r="CA44" i="5"/>
  <c r="CB44" i="5"/>
  <c r="CC44" i="5"/>
  <c r="CD44" i="5"/>
  <c r="CE44" i="5"/>
  <c r="CF44" i="5"/>
  <c r="CG44" i="5"/>
  <c r="CH44" i="5"/>
  <c r="CI44" i="5"/>
  <c r="CJ44" i="5"/>
  <c r="CK44" i="5"/>
  <c r="CL44" i="5"/>
  <c r="CM44" i="5"/>
  <c r="CN44" i="5"/>
  <c r="CO44" i="5"/>
  <c r="CP44" i="5"/>
  <c r="CQ44" i="5"/>
  <c r="CR44" i="5"/>
  <c r="CS44" i="5"/>
  <c r="CT44" i="5"/>
  <c r="CU44" i="5"/>
  <c r="CV44" i="5"/>
  <c r="CW44" i="5"/>
  <c r="CX44" i="5"/>
  <c r="CY44" i="5"/>
  <c r="CZ44" i="5"/>
  <c r="DA44" i="5"/>
  <c r="DB44" i="5"/>
  <c r="BU45" i="5"/>
  <c r="BV45" i="5"/>
  <c r="BW45" i="5"/>
  <c r="BX45" i="5"/>
  <c r="BY45" i="5"/>
  <c r="BZ45" i="5"/>
  <c r="CA45" i="5"/>
  <c r="CB45" i="5"/>
  <c r="CC45" i="5"/>
  <c r="CD45" i="5"/>
  <c r="CE45" i="5"/>
  <c r="CF45" i="5"/>
  <c r="CG45" i="5"/>
  <c r="CH45" i="5"/>
  <c r="CI45" i="5"/>
  <c r="CJ45" i="5"/>
  <c r="CK45" i="5"/>
  <c r="CL45" i="5"/>
  <c r="CM45" i="5"/>
  <c r="CN45" i="5"/>
  <c r="CO45" i="5"/>
  <c r="CP45" i="5"/>
  <c r="CQ45" i="5"/>
  <c r="CR45" i="5"/>
  <c r="CS45" i="5"/>
  <c r="CT45" i="5"/>
  <c r="CU45" i="5"/>
  <c r="CV45" i="5"/>
  <c r="CW45" i="5"/>
  <c r="CX45" i="5"/>
  <c r="CY45" i="5"/>
  <c r="CZ45" i="5"/>
  <c r="DA45" i="5"/>
  <c r="DB45" i="5"/>
  <c r="BU46" i="5"/>
  <c r="BV46" i="5"/>
  <c r="BW46" i="5"/>
  <c r="BX46" i="5"/>
  <c r="BY46" i="5"/>
  <c r="BZ46" i="5"/>
  <c r="CA46" i="5"/>
  <c r="CB46" i="5"/>
  <c r="CC46" i="5"/>
  <c r="CD46" i="5"/>
  <c r="CE46" i="5"/>
  <c r="CF46" i="5"/>
  <c r="CG46" i="5"/>
  <c r="CH46" i="5"/>
  <c r="CI46" i="5"/>
  <c r="CJ46" i="5"/>
  <c r="CK46" i="5"/>
  <c r="CL46" i="5"/>
  <c r="CM46" i="5"/>
  <c r="CN46" i="5"/>
  <c r="CO46" i="5"/>
  <c r="CP46" i="5"/>
  <c r="CQ46" i="5"/>
  <c r="CR46" i="5"/>
  <c r="CS46" i="5"/>
  <c r="CT46" i="5"/>
  <c r="CU46" i="5"/>
  <c r="CV46" i="5"/>
  <c r="CW46" i="5"/>
  <c r="CX46" i="5"/>
  <c r="CY46" i="5"/>
  <c r="CZ46" i="5"/>
  <c r="DA46" i="5"/>
  <c r="DB46" i="5"/>
  <c r="BU47" i="5"/>
  <c r="BV47" i="5"/>
  <c r="BW47" i="5"/>
  <c r="BX47" i="5"/>
  <c r="BY47" i="5"/>
  <c r="BZ47" i="5"/>
  <c r="CA47" i="5"/>
  <c r="CB47" i="5"/>
  <c r="CC47" i="5"/>
  <c r="CD47" i="5"/>
  <c r="CE47" i="5"/>
  <c r="CF47" i="5"/>
  <c r="CG47" i="5"/>
  <c r="CH47" i="5"/>
  <c r="CI47" i="5"/>
  <c r="CJ47" i="5"/>
  <c r="CK47" i="5"/>
  <c r="CL47" i="5"/>
  <c r="CM47" i="5"/>
  <c r="CN47" i="5"/>
  <c r="CO47" i="5"/>
  <c r="CP47" i="5"/>
  <c r="CQ47" i="5"/>
  <c r="CR47" i="5"/>
  <c r="CS47" i="5"/>
  <c r="CT47" i="5"/>
  <c r="CU47" i="5"/>
  <c r="CV47" i="5"/>
  <c r="CW47" i="5"/>
  <c r="CX47" i="5"/>
  <c r="CY47" i="5"/>
  <c r="CZ47" i="5"/>
  <c r="DA47" i="5"/>
  <c r="DB47" i="5"/>
  <c r="BV4" i="5"/>
  <c r="BW4" i="5"/>
  <c r="BX4" i="5"/>
  <c r="BY4" i="5"/>
  <c r="BZ4" i="5"/>
  <c r="CA4" i="5"/>
  <c r="CB4" i="5"/>
  <c r="CC4" i="5"/>
  <c r="CD4" i="5"/>
  <c r="CE4" i="5"/>
  <c r="CF4" i="5"/>
  <c r="CG4" i="5"/>
  <c r="DP36" i="5" s="1"/>
  <c r="CH4" i="5"/>
  <c r="CI4" i="5"/>
  <c r="CJ4" i="5"/>
  <c r="CK4" i="5"/>
  <c r="CL4" i="5"/>
  <c r="CM4" i="5"/>
  <c r="CN4" i="5"/>
  <c r="CO4" i="5"/>
  <c r="CP4" i="5"/>
  <c r="CQ4" i="5"/>
  <c r="CR4" i="5"/>
  <c r="CS4" i="5"/>
  <c r="CT4" i="5"/>
  <c r="CU4" i="5"/>
  <c r="CV4" i="5"/>
  <c r="CW4" i="5"/>
  <c r="CX4" i="5"/>
  <c r="CY4" i="5"/>
  <c r="CZ4" i="5"/>
  <c r="DA4" i="5"/>
  <c r="DB4" i="5"/>
  <c r="BS47" i="5"/>
  <c r="BR47" i="5"/>
  <c r="BS46" i="5"/>
  <c r="BR46" i="5"/>
  <c r="BS45" i="5"/>
  <c r="BR45" i="5"/>
  <c r="BS44" i="5"/>
  <c r="BR44" i="5"/>
  <c r="BS43" i="5"/>
  <c r="BR43" i="5"/>
  <c r="BS42" i="5"/>
  <c r="BR42" i="5"/>
  <c r="BS41" i="5"/>
  <c r="BR41" i="5"/>
  <c r="BS40" i="5"/>
  <c r="BR40" i="5"/>
  <c r="BS39" i="5"/>
  <c r="BR39" i="5"/>
  <c r="BS38" i="5"/>
  <c r="BR38" i="5"/>
  <c r="BS37" i="5"/>
  <c r="BR37" i="5"/>
  <c r="BS36" i="5"/>
  <c r="BR36" i="5"/>
  <c r="BS35" i="5"/>
  <c r="BR35" i="5"/>
  <c r="BS34" i="5"/>
  <c r="BR34" i="5"/>
  <c r="BS33" i="5"/>
  <c r="BR33" i="5"/>
  <c r="BS32" i="5"/>
  <c r="BR32" i="5"/>
  <c r="BS31" i="5"/>
  <c r="BR31" i="5"/>
  <c r="BS30" i="5"/>
  <c r="BR30" i="5"/>
  <c r="BS29" i="5"/>
  <c r="BR29" i="5"/>
  <c r="BS28" i="5"/>
  <c r="BR28" i="5"/>
  <c r="BS27" i="5"/>
  <c r="BR27" i="5"/>
  <c r="BS26" i="5"/>
  <c r="BR26" i="5"/>
  <c r="BS25" i="5"/>
  <c r="BR25" i="5"/>
  <c r="BS24" i="5"/>
  <c r="BR24" i="5"/>
  <c r="BS23" i="5"/>
  <c r="BR23" i="5"/>
  <c r="BS22" i="5"/>
  <c r="BR22" i="5"/>
  <c r="BS21" i="5"/>
  <c r="BR21" i="5"/>
  <c r="BS20" i="5"/>
  <c r="BR20" i="5"/>
  <c r="BS19" i="5"/>
  <c r="BR19" i="5"/>
  <c r="BS18" i="5"/>
  <c r="BR18" i="5"/>
  <c r="BS17" i="5"/>
  <c r="BR17" i="5"/>
  <c r="BS16" i="5"/>
  <c r="BR16" i="5"/>
  <c r="BS15" i="5"/>
  <c r="BR15" i="5"/>
  <c r="BS14" i="5"/>
  <c r="BR14" i="5"/>
  <c r="BS13" i="5"/>
  <c r="BR13" i="5"/>
  <c r="BS12" i="5"/>
  <c r="BR12" i="5"/>
  <c r="BS11" i="5"/>
  <c r="BR11" i="5"/>
  <c r="BS10" i="5"/>
  <c r="BR10" i="5"/>
  <c r="BS9" i="5"/>
  <c r="BR9" i="5"/>
  <c r="BS8" i="5"/>
  <c r="BR8" i="5"/>
  <c r="BS7" i="5"/>
  <c r="BR7" i="5"/>
  <c r="BS6" i="5"/>
  <c r="BR6" i="5"/>
  <c r="BS5" i="5"/>
  <c r="BR5" i="5"/>
  <c r="BS4" i="5"/>
  <c r="BR4" i="5"/>
  <c r="AM4" i="5"/>
  <c r="AN4" i="5"/>
  <c r="AO4" i="5"/>
  <c r="AP4" i="5"/>
  <c r="AQ4" i="5"/>
  <c r="AR4" i="5"/>
  <c r="AS4" i="5"/>
  <c r="AT4" i="5"/>
  <c r="AU4" i="5"/>
  <c r="AV4" i="5"/>
  <c r="AW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AM5" i="5"/>
  <c r="AN5" i="5"/>
  <c r="AO5" i="5"/>
  <c r="AP5" i="5"/>
  <c r="AQ5" i="5"/>
  <c r="AR5" i="5"/>
  <c r="AS5" i="5"/>
  <c r="AT5" i="5"/>
  <c r="AU5" i="5"/>
  <c r="AV5" i="5"/>
  <c r="AW5" i="5"/>
  <c r="AX5" i="5"/>
  <c r="AY5" i="5"/>
  <c r="AZ5" i="5"/>
  <c r="BA5" i="5"/>
  <c r="BB5" i="5"/>
  <c r="BC5" i="5"/>
  <c r="BD5" i="5"/>
  <c r="BE5" i="5"/>
  <c r="BF5" i="5"/>
  <c r="BG5" i="5"/>
  <c r="BH5" i="5"/>
  <c r="BI5" i="5"/>
  <c r="BJ5" i="5"/>
  <c r="BK5" i="5"/>
  <c r="BL5" i="5"/>
  <c r="BM5" i="5"/>
  <c r="BN5" i="5"/>
  <c r="BO5" i="5"/>
  <c r="BP5" i="5"/>
  <c r="BQ5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M7" i="5"/>
  <c r="BN7" i="5"/>
  <c r="BO7" i="5"/>
  <c r="BP7" i="5"/>
  <c r="BQ7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BF17" i="5"/>
  <c r="BG17" i="5"/>
  <c r="BH17" i="5"/>
  <c r="BI17" i="5"/>
  <c r="BJ17" i="5"/>
  <c r="BK17" i="5"/>
  <c r="BL17" i="5"/>
  <c r="BM17" i="5"/>
  <c r="BN17" i="5"/>
  <c r="BO17" i="5"/>
  <c r="BP17" i="5"/>
  <c r="BQ17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BQ31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BQ37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BL41" i="5"/>
  <c r="BM41" i="5"/>
  <c r="BN41" i="5"/>
  <c r="BO41" i="5"/>
  <c r="BP41" i="5"/>
  <c r="BQ41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BQ42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BQ43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BK44" i="5"/>
  <c r="BL44" i="5"/>
  <c r="BM44" i="5"/>
  <c r="BN44" i="5"/>
  <c r="BO44" i="5"/>
  <c r="BP44" i="5"/>
  <c r="BQ44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BK45" i="5"/>
  <c r="BL45" i="5"/>
  <c r="BM45" i="5"/>
  <c r="BN45" i="5"/>
  <c r="BO45" i="5"/>
  <c r="BP45" i="5"/>
  <c r="BQ45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BK46" i="5"/>
  <c r="BL46" i="5"/>
  <c r="BM46" i="5"/>
  <c r="BN46" i="5"/>
  <c r="BO46" i="5"/>
  <c r="BP46" i="5"/>
  <c r="BQ46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BL47" i="5"/>
  <c r="BM47" i="5"/>
  <c r="BN47" i="5"/>
  <c r="BO47" i="5"/>
  <c r="BP47" i="5"/>
  <c r="BQ47" i="5"/>
  <c r="AL5" i="5"/>
  <c r="AL6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L28" i="5"/>
  <c r="AL29" i="5"/>
  <c r="AL30" i="5"/>
  <c r="AL31" i="5"/>
  <c r="AL32" i="5"/>
  <c r="AL33" i="5"/>
  <c r="AL34" i="5"/>
  <c r="AL35" i="5"/>
  <c r="AL36" i="5"/>
  <c r="AL37" i="5"/>
  <c r="AL38" i="5"/>
  <c r="AL39" i="5"/>
  <c r="AL40" i="5"/>
  <c r="AL41" i="5"/>
  <c r="AL42" i="5"/>
  <c r="AL43" i="5"/>
  <c r="AL44" i="5"/>
  <c r="AL45" i="5"/>
  <c r="AL46" i="5"/>
  <c r="AL47" i="5"/>
  <c r="AL4" i="5"/>
  <c r="P7" i="5"/>
  <c r="AJ47" i="5"/>
  <c r="AI47" i="5"/>
  <c r="AH47" i="5"/>
  <c r="AG47" i="5"/>
  <c r="AF47" i="5"/>
  <c r="AE47" i="5"/>
  <c r="AD47" i="5"/>
  <c r="AC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AJ46" i="5"/>
  <c r="AI46" i="5"/>
  <c r="AH46" i="5"/>
  <c r="AG46" i="5"/>
  <c r="AF46" i="5"/>
  <c r="AE46" i="5"/>
  <c r="AD46" i="5"/>
  <c r="AC46" i="5"/>
  <c r="AB46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AJ44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AJ43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AJ42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AJ41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O7" i="5"/>
  <c r="N7" i="5"/>
  <c r="M7" i="5"/>
  <c r="L7" i="5"/>
  <c r="K7" i="5"/>
  <c r="J7" i="5"/>
  <c r="I7" i="5"/>
  <c r="H7" i="5"/>
  <c r="G7" i="5"/>
  <c r="F7" i="5"/>
  <c r="E7" i="5"/>
  <c r="D7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A22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5" i="5"/>
  <c r="C10" i="6" l="1"/>
  <c r="D10" i="6" s="1"/>
  <c r="B15" i="6"/>
  <c r="C15" i="6"/>
  <c r="DP16" i="5"/>
  <c r="DP9" i="5"/>
  <c r="DP33" i="5"/>
  <c r="DP12" i="5"/>
  <c r="DP13" i="5"/>
  <c r="DP29" i="5"/>
  <c r="DP8" i="5"/>
  <c r="DP32" i="5"/>
  <c r="DP45" i="5"/>
  <c r="DP43" i="5"/>
  <c r="DP47" i="5"/>
  <c r="DP7" i="5"/>
  <c r="DP11" i="5"/>
  <c r="DP15" i="5"/>
  <c r="DP19" i="5"/>
  <c r="DP23" i="5"/>
  <c r="DP27" i="5"/>
  <c r="DP31" i="5"/>
  <c r="DP35" i="5"/>
  <c r="DP46" i="5"/>
  <c r="DP38" i="5"/>
  <c r="DP42" i="5"/>
  <c r="DP10" i="5"/>
  <c r="DP14" i="5"/>
  <c r="DP18" i="5"/>
  <c r="DP22" i="5"/>
  <c r="DP26" i="5"/>
  <c r="DP30" i="5"/>
  <c r="DP34" i="5"/>
  <c r="DP6" i="5"/>
  <c r="DP39" i="5"/>
  <c r="DP37" i="5"/>
  <c r="DP48" i="5"/>
  <c r="DP44" i="5"/>
  <c r="DD36" i="5"/>
  <c r="DD24" i="5"/>
  <c r="DD12" i="5"/>
  <c r="DD21" i="5"/>
  <c r="DD47" i="5"/>
  <c r="DD35" i="5"/>
  <c r="DD23" i="5"/>
  <c r="DD11" i="5"/>
  <c r="DD33" i="5"/>
  <c r="DD46" i="5"/>
  <c r="DD34" i="5"/>
  <c r="DD22" i="5"/>
  <c r="DD10" i="5"/>
  <c r="DD9" i="5"/>
  <c r="DD45" i="5"/>
  <c r="DD44" i="5"/>
  <c r="DD32" i="5"/>
  <c r="DD20" i="5"/>
  <c r="DD8" i="5"/>
  <c r="DD27" i="5"/>
  <c r="DD43" i="5"/>
  <c r="DD31" i="5"/>
  <c r="DD19" i="5"/>
  <c r="DD7" i="5"/>
  <c r="DD4" i="5"/>
  <c r="DD15" i="5"/>
  <c r="DD42" i="5"/>
  <c r="DD30" i="5"/>
  <c r="DD18" i="5"/>
  <c r="DD6" i="5"/>
  <c r="DD41" i="5"/>
  <c r="DD29" i="5"/>
  <c r="DD17" i="5"/>
  <c r="DD5" i="5"/>
  <c r="DD48" i="5"/>
  <c r="DD40" i="5"/>
  <c r="DD28" i="5"/>
  <c r="DD16" i="5"/>
  <c r="DD39" i="5"/>
  <c r="DD38" i="5"/>
  <c r="DD26" i="5"/>
  <c r="DD14" i="5"/>
  <c r="DD37" i="5"/>
  <c r="DD25" i="5"/>
  <c r="DD13" i="5"/>
</calcChain>
</file>

<file path=xl/sharedStrings.xml><?xml version="1.0" encoding="utf-8"?>
<sst xmlns="http://schemas.openxmlformats.org/spreadsheetml/2006/main" count="3375" uniqueCount="338">
  <si>
    <t>Regiones</t>
  </si>
  <si>
    <t>Enero 2023</t>
  </si>
  <si>
    <t>Febrero 2023</t>
  </si>
  <si>
    <t>Marzo 2023</t>
  </si>
  <si>
    <t>Abril 2023</t>
  </si>
  <si>
    <t>Mayo 2023</t>
  </si>
  <si>
    <t>Junio 2023</t>
  </si>
  <si>
    <t>Julio 2023</t>
  </si>
  <si>
    <t>Agosto 2023</t>
  </si>
  <si>
    <t>Septiembre 2023</t>
  </si>
  <si>
    <t>Octubre 2023</t>
  </si>
  <si>
    <t>Noviembre 2023</t>
  </si>
  <si>
    <t>Diciembre 2023</t>
  </si>
  <si>
    <t>Enero 2024</t>
  </si>
  <si>
    <t>Febrero 2024</t>
  </si>
  <si>
    <t>Marzo 2024</t>
  </si>
  <si>
    <t>Abril 2024</t>
  </si>
  <si>
    <t>Mayo 2024</t>
  </si>
  <si>
    <t>Junio 2024</t>
  </si>
  <si>
    <t>Julio 2024</t>
  </si>
  <si>
    <t>Agosto 2024</t>
  </si>
  <si>
    <t>Septiembre 2024</t>
  </si>
  <si>
    <t>Octubre 2024</t>
  </si>
  <si>
    <t>Noviembre 2024</t>
  </si>
  <si>
    <t>Diciembre 2024</t>
  </si>
  <si>
    <t>Enero 2025</t>
  </si>
  <si>
    <t>Febrero 2025</t>
  </si>
  <si>
    <t>Marzo 2025</t>
  </si>
  <si>
    <t>Abril 2025</t>
  </si>
  <si>
    <t>Mayo 2025</t>
  </si>
  <si>
    <t>Junio 2025</t>
  </si>
  <si>
    <t>Julio 2025</t>
  </si>
  <si>
    <t>Agosto 2025</t>
  </si>
  <si>
    <t>Septiembre 2025</t>
  </si>
  <si>
    <t>Octubre 2025</t>
  </si>
  <si>
    <t>Todas las regiones</t>
  </si>
  <si>
    <t>África y Oceanía</t>
  </si>
  <si>
    <t>Angola</t>
  </si>
  <si>
    <t>Argelia</t>
  </si>
  <si>
    <t>NA</t>
  </si>
  <si>
    <t>Australia</t>
  </si>
  <si>
    <t>Benín</t>
  </si>
  <si>
    <t>Botsuana</t>
  </si>
  <si>
    <t>Burkina Faso</t>
  </si>
  <si>
    <t>Burundi</t>
  </si>
  <si>
    <t>Cabo Verde</t>
  </si>
  <si>
    <t>Camerún</t>
  </si>
  <si>
    <t>Chad</t>
  </si>
  <si>
    <t>Cocos</t>
  </si>
  <si>
    <t>Costa de Marfil</t>
  </si>
  <si>
    <t>Egipto</t>
  </si>
  <si>
    <t>Eritrea</t>
  </si>
  <si>
    <t>Estado Micronesia</t>
  </si>
  <si>
    <t>Etiopía</t>
  </si>
  <si>
    <t>Fiyi</t>
  </si>
  <si>
    <t>Gabón</t>
  </si>
  <si>
    <t>Gambia</t>
  </si>
  <si>
    <t>Ghana</t>
  </si>
  <si>
    <t>Guam</t>
  </si>
  <si>
    <t>Guinea</t>
  </si>
  <si>
    <t>Guinea Bissau</t>
  </si>
  <si>
    <t>Guinea Ecuatorial</t>
  </si>
  <si>
    <t>Islas Comoras</t>
  </si>
  <si>
    <t>Islas Cook</t>
  </si>
  <si>
    <t>Islas Marianas</t>
  </si>
  <si>
    <t>Islas Marshall</t>
  </si>
  <si>
    <t>Islas Pitcairn</t>
  </si>
  <si>
    <t>Islas Salomón</t>
  </si>
  <si>
    <t>Islas Tokelau</t>
  </si>
  <si>
    <t>Islas Wallis y Futuna</t>
  </si>
  <si>
    <t>Kenia</t>
  </si>
  <si>
    <t>Kiribati</t>
  </si>
  <si>
    <t>Lesoto</t>
  </si>
  <si>
    <t>Liberia</t>
  </si>
  <si>
    <t>Libia</t>
  </si>
  <si>
    <t>Madagascar</t>
  </si>
  <si>
    <t>Malawi</t>
  </si>
  <si>
    <t>Malí</t>
  </si>
  <si>
    <t>Marruecos</t>
  </si>
  <si>
    <t>Mauricio</t>
  </si>
  <si>
    <t>Mauritania</t>
  </si>
  <si>
    <t>Mozambique</t>
  </si>
  <si>
    <t>Namibia</t>
  </si>
  <si>
    <t>Níger</t>
  </si>
  <si>
    <t>Nigeria</t>
  </si>
  <si>
    <t>Nueva Caledonia</t>
  </si>
  <si>
    <t>Nueva Zelandia</t>
  </si>
  <si>
    <t>Palau</t>
  </si>
  <si>
    <t>Papua Nueva Guinea</t>
  </si>
  <si>
    <t>Polinesia Francesa</t>
  </si>
  <si>
    <t>República Centroafricana</t>
  </si>
  <si>
    <t>República del Congo</t>
  </si>
  <si>
    <t>Reunión</t>
  </si>
  <si>
    <t>Ruanda</t>
  </si>
  <si>
    <t>Samoa Occidental</t>
  </si>
  <si>
    <t>Santa Elena</t>
  </si>
  <si>
    <t>Santo Tome y Príncipe</t>
  </si>
  <si>
    <t>Senegal</t>
  </si>
  <si>
    <t>Seychelles</t>
  </si>
  <si>
    <t>Sierra Leona</t>
  </si>
  <si>
    <t>Somalia</t>
  </si>
  <si>
    <t>Suazilandia</t>
  </si>
  <si>
    <t>Sudáfrica</t>
  </si>
  <si>
    <t>Sudan</t>
  </si>
  <si>
    <t>Tanzania</t>
  </si>
  <si>
    <t>Territorios Franceses Australes</t>
  </si>
  <si>
    <t>Togo</t>
  </si>
  <si>
    <t>Tonga</t>
  </si>
  <si>
    <t>Túnez</t>
  </si>
  <si>
    <t>Uganda</t>
  </si>
  <si>
    <t>Vanuatu</t>
  </si>
  <si>
    <t>Yibuti</t>
  </si>
  <si>
    <t>Zaire</t>
  </si>
  <si>
    <t>Zambia</t>
  </si>
  <si>
    <t>Zimbabue</t>
  </si>
  <si>
    <t>América del Norte</t>
  </si>
  <si>
    <t>Canadá</t>
  </si>
  <si>
    <t>Estados Unidos</t>
  </si>
  <si>
    <t>Asia</t>
  </si>
  <si>
    <t>Afganistán</t>
  </si>
  <si>
    <t>Arabia Saudita</t>
  </si>
  <si>
    <t>Armenia</t>
  </si>
  <si>
    <t>Azerbaiyán</t>
  </si>
  <si>
    <t>Bahréin</t>
  </si>
  <si>
    <t>Bangladesh</t>
  </si>
  <si>
    <t>Brunei Darussalam</t>
  </si>
  <si>
    <t>Bután</t>
  </si>
  <si>
    <t>Camboya</t>
  </si>
  <si>
    <t>China</t>
  </si>
  <si>
    <t>Corea del Norte</t>
  </si>
  <si>
    <t>Corea del Sur</t>
  </si>
  <si>
    <t>Emiratos Árabes Unidos</t>
  </si>
  <si>
    <t>Filipinas</t>
  </si>
  <si>
    <t>Hong Kong</t>
  </si>
  <si>
    <t>India</t>
  </si>
  <si>
    <t>Indonesia</t>
  </si>
  <si>
    <t>Irak</t>
  </si>
  <si>
    <t>Irán</t>
  </si>
  <si>
    <t>Israel</t>
  </si>
  <si>
    <t>Japón</t>
  </si>
  <si>
    <t>Jordania</t>
  </si>
  <si>
    <t>Kazajstán</t>
  </si>
  <si>
    <t>Kirguizistán</t>
  </si>
  <si>
    <t>Kuwait</t>
  </si>
  <si>
    <t>Líbano</t>
  </si>
  <si>
    <t>Macao</t>
  </si>
  <si>
    <t>Malasia</t>
  </si>
  <si>
    <t>Maldivas</t>
  </si>
  <si>
    <t>Mongolia</t>
  </si>
  <si>
    <t>Myanmar</t>
  </si>
  <si>
    <t>Navidad</t>
  </si>
  <si>
    <t>Nepal</t>
  </si>
  <si>
    <t>Omán</t>
  </si>
  <si>
    <t>Pakistán</t>
  </si>
  <si>
    <t>Qatar</t>
  </si>
  <si>
    <t>República Árabe Siria</t>
  </si>
  <si>
    <t>República de Laos</t>
  </si>
  <si>
    <t>República de Yemen</t>
  </si>
  <si>
    <t>Singapur</t>
  </si>
  <si>
    <t>Sri Lanka</t>
  </si>
  <si>
    <t>Tailandia</t>
  </si>
  <si>
    <t>Taiwán</t>
  </si>
  <si>
    <t>Tayikistán</t>
  </si>
  <si>
    <t>Timor Oriental</t>
  </si>
  <si>
    <t>Turkmenistán</t>
  </si>
  <si>
    <t>Uzbekistán</t>
  </si>
  <si>
    <t>Vietnam</t>
  </si>
  <si>
    <t>Zona Neutral Irak-Arabia Saudita</t>
  </si>
  <si>
    <t>Europa</t>
  </si>
  <si>
    <t>Albania</t>
  </si>
  <si>
    <t>Alemania</t>
  </si>
  <si>
    <t>Andorra</t>
  </si>
  <si>
    <t>Austria</t>
  </si>
  <si>
    <t>Bélgica</t>
  </si>
  <si>
    <t>Bielorrusia</t>
  </si>
  <si>
    <t>Bosnia y Herzegovina</t>
  </si>
  <si>
    <t>Bulgaria</t>
  </si>
  <si>
    <t>Chipre</t>
  </si>
  <si>
    <t>Croacia</t>
  </si>
  <si>
    <t>Dinamarca</t>
  </si>
  <si>
    <t>Eslovenia</t>
  </si>
  <si>
    <t>España</t>
  </si>
  <si>
    <t>Estonia</t>
  </si>
  <si>
    <t>Federación Rusa</t>
  </si>
  <si>
    <t>Finlandia</t>
  </si>
  <si>
    <t>Francia</t>
  </si>
  <si>
    <t>Georgia</t>
  </si>
  <si>
    <t>Gibraltar</t>
  </si>
  <si>
    <t>Grecia</t>
  </si>
  <si>
    <t>Hungría</t>
  </si>
  <si>
    <t>Irlanda</t>
  </si>
  <si>
    <t>Islandia</t>
  </si>
  <si>
    <t>Italia</t>
  </si>
  <si>
    <t>Letonia</t>
  </si>
  <si>
    <t>Liechtenstein</t>
  </si>
  <si>
    <t>Lituania</t>
  </si>
  <si>
    <t>Luxemburgo</t>
  </si>
  <si>
    <t>Macedonia</t>
  </si>
  <si>
    <t>Malta</t>
  </si>
  <si>
    <t>Moldavia</t>
  </si>
  <si>
    <t>Mónaco</t>
  </si>
  <si>
    <t>Montenegro</t>
  </si>
  <si>
    <t>No identificados de la U.E.</t>
  </si>
  <si>
    <t>Noruega</t>
  </si>
  <si>
    <t>Países Bajos</t>
  </si>
  <si>
    <t>Países no declarados del Resto de Europa</t>
  </si>
  <si>
    <t>Polonia</t>
  </si>
  <si>
    <t>Portugal</t>
  </si>
  <si>
    <t>Reino Unido</t>
  </si>
  <si>
    <t>República Checa</t>
  </si>
  <si>
    <t>República Eslovaca</t>
  </si>
  <si>
    <t>Rumania</t>
  </si>
  <si>
    <t>San Marino</t>
  </si>
  <si>
    <t>Serbia</t>
  </si>
  <si>
    <t>Suecia</t>
  </si>
  <si>
    <t>Suiza</t>
  </si>
  <si>
    <t>Turquía</t>
  </si>
  <si>
    <t>Ucrania</t>
  </si>
  <si>
    <t>Latinoamérica y Antillas</t>
  </si>
  <si>
    <t>Anguila</t>
  </si>
  <si>
    <t>Antigua y Barbuda</t>
  </si>
  <si>
    <t>Antillas Neerlandesas</t>
  </si>
  <si>
    <t>Argentina</t>
  </si>
  <si>
    <t>Aruba</t>
  </si>
  <si>
    <t>Bahamas</t>
  </si>
  <si>
    <t>Barbados</t>
  </si>
  <si>
    <t>Belice</t>
  </si>
  <si>
    <t>Bermudas</t>
  </si>
  <si>
    <t>Bolivia</t>
  </si>
  <si>
    <t>Brasil</t>
  </si>
  <si>
    <t>Chile</t>
  </si>
  <si>
    <t>Colombia</t>
  </si>
  <si>
    <t>Costa Rica</t>
  </si>
  <si>
    <t>Cuba</t>
  </si>
  <si>
    <t>Curazao</t>
  </si>
  <si>
    <t>Dominica</t>
  </si>
  <si>
    <t>Ecuador</t>
  </si>
  <si>
    <t>El Salvador</t>
  </si>
  <si>
    <t>Granada</t>
  </si>
  <si>
    <t>Guadalupe y Dependencias</t>
  </si>
  <si>
    <t>Guatemala</t>
  </si>
  <si>
    <t>Guyana</t>
  </si>
  <si>
    <t>Guyana Francesa</t>
  </si>
  <si>
    <t>Haití</t>
  </si>
  <si>
    <t>Honduras</t>
  </si>
  <si>
    <t>Islas Caimán</t>
  </si>
  <si>
    <t>Islas Malvinas</t>
  </si>
  <si>
    <t>Islas Vírgenes Británicas</t>
  </si>
  <si>
    <t>Islas Vírgenes USA</t>
  </si>
  <si>
    <t>Jamaica</t>
  </si>
  <si>
    <t>Martinica</t>
  </si>
  <si>
    <t>Montserrat</t>
  </si>
  <si>
    <t>Nicaragua</t>
  </si>
  <si>
    <t>Panamá</t>
  </si>
  <si>
    <t>Paraguay</t>
  </si>
  <si>
    <t>Perú</t>
  </si>
  <si>
    <t>Puerto Rico</t>
  </si>
  <si>
    <t>República Dominicana</t>
  </si>
  <si>
    <t>San Cristóbal y Nieves</t>
  </si>
  <si>
    <t>San Pedro y Miquelón</t>
  </si>
  <si>
    <t>San Vicente y las Granadinas</t>
  </si>
  <si>
    <t>Santa Lucía</t>
  </si>
  <si>
    <t>Surinam</t>
  </si>
  <si>
    <t>Trinidad y Tobago</t>
  </si>
  <si>
    <t>Turcas y Caicos</t>
  </si>
  <si>
    <t>Uruguay</t>
  </si>
  <si>
    <t>Venezuela</t>
  </si>
  <si>
    <t>Zona Canal Panamá</t>
  </si>
  <si>
    <t>Otros</t>
  </si>
  <si>
    <t>No Identificados</t>
  </si>
  <si>
    <t>Islas Svalbard y Jan Mayen</t>
  </si>
  <si>
    <t>Islas Canal</t>
  </si>
  <si>
    <t>Ciudad del Vaticano</t>
  </si>
  <si>
    <t>Tuvalu</t>
  </si>
  <si>
    <t>Territorios Británicos del Océano Índico</t>
  </si>
  <si>
    <t>Franja de Gaza</t>
  </si>
  <si>
    <t>Sahara Occidental</t>
  </si>
  <si>
    <t>Norfolk</t>
  </si>
  <si>
    <t>Niue</t>
  </si>
  <si>
    <t>Nauru</t>
  </si>
  <si>
    <t>Islas Heard y McDonald</t>
  </si>
  <si>
    <t>Source</t>
  </si>
  <si>
    <t>Bank of Mexico. Cubo de informacion de comercio exterior, valor en dolares. Retrieved from https://www.banxico.org.mx/CuboComercioExterior/ValorDolares/seriesregion. Accessed on December 19, 2025</t>
  </si>
  <si>
    <t>Web link</t>
  </si>
  <si>
    <t>https://www.banxico.org.mx/CuboComercioExterior/ValorDolares/seriesregion</t>
  </si>
  <si>
    <t>Description</t>
  </si>
  <si>
    <t>Mexico trade with parterns on US dollars</t>
  </si>
  <si>
    <t>Trade flow with US</t>
  </si>
  <si>
    <t>Region aggregate</t>
  </si>
  <si>
    <t>United Kingdom</t>
  </si>
  <si>
    <t>Malaysia</t>
  </si>
  <si>
    <t>Cambodia</t>
  </si>
  <si>
    <t>Japan</t>
  </si>
  <si>
    <t>Korea</t>
  </si>
  <si>
    <t>Thailand</t>
  </si>
  <si>
    <t>Philippines</t>
  </si>
  <si>
    <t>Latvia</t>
  </si>
  <si>
    <t>English</t>
  </si>
  <si>
    <t>Mexico exports by trade partner</t>
  </si>
  <si>
    <t>Belgium</t>
  </si>
  <si>
    <t>Croatia</t>
  </si>
  <si>
    <t>Cyprus</t>
  </si>
  <si>
    <t>Czechia</t>
  </si>
  <si>
    <t>Denmark</t>
  </si>
  <si>
    <t>Finland</t>
  </si>
  <si>
    <t>France</t>
  </si>
  <si>
    <t>Germany</t>
  </si>
  <si>
    <t>Greece</t>
  </si>
  <si>
    <t>Hungary</t>
  </si>
  <si>
    <t>Ireland</t>
  </si>
  <si>
    <t>Italy</t>
  </si>
  <si>
    <t>Lithuania</t>
  </si>
  <si>
    <t>Netherlands</t>
  </si>
  <si>
    <t>Poland</t>
  </si>
  <si>
    <t>Romania</t>
  </si>
  <si>
    <t>Slovakia</t>
  </si>
  <si>
    <t>Slovenia</t>
  </si>
  <si>
    <t>Spain</t>
  </si>
  <si>
    <t>Sweden</t>
  </si>
  <si>
    <t>Total</t>
  </si>
  <si>
    <t>Mexico imports by trade partner</t>
  </si>
  <si>
    <t>Mexico trade (exports+imports) by trade partner</t>
  </si>
  <si>
    <t>Mexico trade by partner as a share of total trade, in percentages</t>
  </si>
  <si>
    <t>United States</t>
  </si>
  <si>
    <t>Exports to the US</t>
  </si>
  <si>
    <t>Imports from the US</t>
  </si>
  <si>
    <t>Imports from the world</t>
  </si>
  <si>
    <t>Exports to the world</t>
  </si>
  <si>
    <t>Jan-Oct 2025</t>
  </si>
  <si>
    <t>two-way US-world</t>
  </si>
  <si>
    <t>two-way US-Mexico</t>
  </si>
  <si>
    <t>US import shares</t>
  </si>
  <si>
    <t>US export shares</t>
  </si>
  <si>
    <t>US two-way share</t>
  </si>
  <si>
    <t>two-way us</t>
  </si>
  <si>
    <t>two-way world</t>
  </si>
  <si>
    <t>Dollar change, USD millions</t>
  </si>
  <si>
    <t>annualized 2025, usd $millions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</si>
</sst>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0;\-#,##0.00"/>
    <numFmt numFmtId="165" formatCode="_(* #,##0_);_(* \(#,##0\);_(* &quot;-&quot;??_);_(@_)"/>
    <numFmt numFmtId="166" formatCode="0.0%"/>
  </numFmts>
  <fonts count="9" x14ac:knownFonts="1">
    <font>
      <sz val="11"/>
      <color indexed="8"/>
      <name val="Aptos Narrow"/>
      <family val="2"/>
      <scheme val="minor"/>
    </font>
    <font>
      <sz val="11"/>
      <color rgb="FFFFFFFF"/>
      <name val="Calibri"/>
      <family val="2"/>
    </font>
    <font>
      <sz val="11"/>
      <color rgb="FF110000"/>
      <name val="Calibri"/>
      <family val="2"/>
    </font>
    <font>
      <sz val="11"/>
      <color rgb="FF464646"/>
      <name val="Calibri"/>
      <family val="2"/>
    </font>
    <font>
      <sz val="11"/>
      <color rgb="FF461146"/>
      <name val="Calibri"/>
      <family val="2"/>
    </font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i/>
      <sz val="11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104882"/>
      </patternFill>
    </fill>
    <fill>
      <patternFill patternType="solid">
        <fgColor rgb="FFFFFFFF"/>
      </patternFill>
    </fill>
    <fill>
      <patternFill patternType="none">
        <fgColor rgb="FF538CC2"/>
      </patternFill>
    </fill>
    <fill>
      <patternFill patternType="solid">
        <fgColor rgb="FF538CC2"/>
      </patternFill>
    </fill>
    <fill>
      <patternFill patternType="solid">
        <fgColor theme="5"/>
      </patternFill>
    </fill>
    <fill>
      <patternFill patternType="solid">
        <fgColor theme="5"/>
        <bgColor indexed="64"/>
      </patternFill>
    </fill>
    <fill>
      <patternFill patternType="solid">
        <fgColor theme="5"/>
        <bgColor rgb="FF538CC2"/>
      </patternFill>
    </fill>
    <fill>
      <patternFill patternType="solid">
        <fgColor rgb="FFC00000"/>
        <bgColor indexed="64"/>
      </patternFill>
    </fill>
    <fill>
      <patternFill patternType="solid">
        <fgColor rgb="FFC00000"/>
      </patternFill>
    </fill>
    <fill>
      <patternFill patternType="solid">
        <fgColor rgb="FFC00000"/>
        <bgColor rgb="FF538CC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5" fillId="4" borderId="0"/>
    <xf numFmtId="9" fontId="5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6">
    <xf numFmtId="0" fontId="0" fillId="0" borderId="0" xfId="0"/>
    <xf numFmtId="0" fontId="1" fillId="2" borderId="1" xfId="0" applyFont="1" applyFill="1" applyBorder="1" applyAlignment="1">
      <alignment vertical="top"/>
    </xf>
    <xf numFmtId="164" fontId="3" fillId="3" borderId="1" xfId="0" applyNumberFormat="1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5" fillId="4" borderId="0" xfId="2"/>
    <xf numFmtId="164" fontId="3" fillId="3" borderId="1" xfId="2" applyNumberFormat="1" applyFont="1" applyFill="1" applyBorder="1" applyAlignment="1">
      <alignment vertical="top"/>
    </xf>
    <xf numFmtId="0" fontId="4" fillId="5" borderId="1" xfId="2" applyFont="1" applyFill="1" applyBorder="1" applyAlignment="1">
      <alignment vertical="top"/>
    </xf>
    <xf numFmtId="0" fontId="3" fillId="3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2" fillId="7" borderId="1" xfId="0" applyFont="1" applyFill="1" applyBorder="1" applyAlignment="1">
      <alignment vertical="top"/>
    </xf>
    <xf numFmtId="164" fontId="3" fillId="7" borderId="1" xfId="0" applyNumberFormat="1" applyFont="1" applyFill="1" applyBorder="1" applyAlignment="1">
      <alignment vertical="top"/>
    </xf>
    <xf numFmtId="0" fontId="0" fillId="7" borderId="0" xfId="0" applyFill="1"/>
    <xf numFmtId="0" fontId="2" fillId="6" borderId="1" xfId="2" applyFont="1" applyFill="1" applyBorder="1" applyAlignment="1">
      <alignment vertical="top"/>
    </xf>
    <xf numFmtId="164" fontId="3" fillId="6" borderId="1" xfId="2" applyNumberFormat="1" applyFont="1" applyFill="1" applyBorder="1" applyAlignment="1">
      <alignment vertical="top"/>
    </xf>
    <xf numFmtId="0" fontId="5" fillId="8" borderId="0" xfId="2" applyFill="1"/>
    <xf numFmtId="0" fontId="4" fillId="9" borderId="1" xfId="0" applyFont="1" applyFill="1" applyBorder="1" applyAlignment="1">
      <alignment vertical="top"/>
    </xf>
    <xf numFmtId="164" fontId="3" fillId="9" borderId="1" xfId="0" applyNumberFormat="1" applyFont="1" applyFill="1" applyBorder="1" applyAlignment="1">
      <alignment vertical="top"/>
    </xf>
    <xf numFmtId="0" fontId="0" fillId="9" borderId="0" xfId="0" applyFill="1"/>
    <xf numFmtId="0" fontId="4" fillId="10" borderId="1" xfId="2" applyFont="1" applyFill="1" applyBorder="1" applyAlignment="1">
      <alignment vertical="top"/>
    </xf>
    <xf numFmtId="164" fontId="3" fillId="10" borderId="1" xfId="2" applyNumberFormat="1" applyFont="1" applyFill="1" applyBorder="1" applyAlignment="1">
      <alignment vertical="top"/>
    </xf>
    <xf numFmtId="0" fontId="5" fillId="11" borderId="0" xfId="2" applyFill="1"/>
    <xf numFmtId="39" fontId="0" fillId="0" borderId="0" xfId="0" applyNumberFormat="1"/>
    <xf numFmtId="0" fontId="6" fillId="0" borderId="0" xfId="0" applyFont="1"/>
    <xf numFmtId="17" fontId="6" fillId="0" borderId="0" xfId="0" applyNumberFormat="1" applyFont="1"/>
    <xf numFmtId="0" fontId="7" fillId="0" borderId="0" xfId="0" applyFont="1"/>
    <xf numFmtId="0" fontId="6" fillId="12" borderId="0" xfId="0" applyFont="1" applyFill="1"/>
    <xf numFmtId="0" fontId="6" fillId="13" borderId="0" xfId="0" applyFont="1" applyFill="1"/>
    <xf numFmtId="0" fontId="6" fillId="14" borderId="0" xfId="0" applyFont="1" applyFill="1"/>
    <xf numFmtId="43" fontId="0" fillId="0" borderId="0" xfId="1" applyFont="1"/>
    <xf numFmtId="0" fontId="6" fillId="15" borderId="0" xfId="0" applyFont="1" applyFill="1"/>
    <xf numFmtId="165" fontId="0" fillId="0" borderId="0" xfId="1" applyNumberFormat="1" applyFont="1"/>
    <xf numFmtId="166" fontId="0" fillId="0" borderId="0" xfId="3" applyNumberFormat="1" applyFont="1"/>
    <xf numFmtId="0" fontId="8" fillId="0" borderId="0" xfId="4"/>
    <xf numFmtId="43" fontId="0" fillId="0" borderId="0" xfId="0" applyNumberFormat="1"/>
    <xf numFmtId="166" fontId="0" fillId="0" borderId="0" xfId="0" applyNumberFormat="1"/>
  </cellXfs>
  <cellStyles count="5">
    <cellStyle name="Comma" xfId="1" builtinId="3"/>
    <cellStyle name="Hyperlink" xfId="4" builtinId="8"/>
    <cellStyle name="Normal" xfId="0" builtinId="0"/>
    <cellStyle name="Normal 2" xfId="2" xr:uid="{B9D2C780-3CC2-475E-AC33-800781DB4209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anxico.org.mx/CuboComercioExterior/ValorDolares/seriesreg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235"/>
  <sheetViews>
    <sheetView workbookViewId="0">
      <selection activeCell="B94" sqref="B94"/>
    </sheetView>
  </sheetViews>
  <sheetFormatPr defaultRowHeight="14.4" x14ac:dyDescent="0.3"/>
  <cols>
    <col min="1" max="1" width="54" customWidth="1"/>
    <col min="2" max="35" width="22" customWidth="1"/>
    <col min="36" max="36" width="15.77734375" bestFit="1" customWidth="1"/>
  </cols>
  <sheetData>
    <row r="1" spans="1:3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 s="12" customFormat="1" x14ac:dyDescent="0.3">
      <c r="A2" s="10" t="s">
        <v>35</v>
      </c>
      <c r="B2" s="11">
        <v>42609733572.329971</v>
      </c>
      <c r="C2" s="11">
        <v>44891179608.109978</v>
      </c>
      <c r="D2" s="11">
        <v>53564188627.599991</v>
      </c>
      <c r="E2" s="11">
        <v>46086559972.46003</v>
      </c>
      <c r="F2" s="11">
        <v>52835329285.330093</v>
      </c>
      <c r="G2" s="11">
        <v>51820219051.149956</v>
      </c>
      <c r="H2" s="11">
        <v>47786852671.979942</v>
      </c>
      <c r="I2" s="11">
        <v>52458590497.090034</v>
      </c>
      <c r="J2" s="11">
        <v>49642255019.87999</v>
      </c>
      <c r="K2" s="11">
        <v>51856871043.559906</v>
      </c>
      <c r="L2" s="11">
        <v>50171872159.459999</v>
      </c>
      <c r="M2" s="11">
        <v>49277810818.04007</v>
      </c>
      <c r="N2" s="11">
        <v>42135800718.360008</v>
      </c>
      <c r="O2" s="11">
        <v>50794819450.069992</v>
      </c>
      <c r="P2" s="11">
        <v>50645665175.190033</v>
      </c>
      <c r="Q2" s="11">
        <v>51522648641.839935</v>
      </c>
      <c r="R2" s="11">
        <v>55754041173.569962</v>
      </c>
      <c r="S2" s="11">
        <v>48824267760.540115</v>
      </c>
      <c r="T2" s="11">
        <v>54550710841.26004</v>
      </c>
      <c r="U2" s="11">
        <v>51902528386.750023</v>
      </c>
      <c r="V2" s="11">
        <v>49629742534.33004</v>
      </c>
      <c r="W2" s="11">
        <v>57897710185.699989</v>
      </c>
      <c r="X2" s="11">
        <v>52264793695.78006</v>
      </c>
      <c r="Y2" s="11">
        <v>51754359400.290001</v>
      </c>
      <c r="Z2" s="11">
        <v>44398267418.319954</v>
      </c>
      <c r="AA2" s="11">
        <v>49098535144.049988</v>
      </c>
      <c r="AB2" s="11">
        <v>55404972041.170036</v>
      </c>
      <c r="AC2" s="11">
        <v>54347764175.829956</v>
      </c>
      <c r="AD2" s="11">
        <v>55476735188.249977</v>
      </c>
      <c r="AE2" s="11">
        <v>54001826674.549942</v>
      </c>
      <c r="AF2" s="11">
        <v>56707773515.699982</v>
      </c>
      <c r="AG2" s="11">
        <v>55718184266.680077</v>
      </c>
      <c r="AH2" s="11">
        <v>56487937603.829887</v>
      </c>
      <c r="AI2" s="11">
        <v>66132550878.250084</v>
      </c>
    </row>
    <row r="3" spans="1:35" s="12" customFormat="1" x14ac:dyDescent="0.3">
      <c r="A3" s="10" t="s">
        <v>36</v>
      </c>
      <c r="B3" s="11">
        <v>211688782.07999998</v>
      </c>
      <c r="C3" s="11">
        <v>161522821.93999997</v>
      </c>
      <c r="D3" s="11">
        <v>198343933.25999999</v>
      </c>
      <c r="E3" s="11">
        <v>146072878.98000002</v>
      </c>
      <c r="F3" s="11">
        <v>233514519.14000002</v>
      </c>
      <c r="G3" s="11">
        <v>210240466.75000006</v>
      </c>
      <c r="H3" s="11">
        <v>171389251.94999999</v>
      </c>
      <c r="I3" s="11">
        <v>228453392.72000003</v>
      </c>
      <c r="J3" s="11">
        <v>204109370.09000009</v>
      </c>
      <c r="K3" s="11">
        <v>220918217.20000005</v>
      </c>
      <c r="L3" s="11">
        <v>176489500.81999999</v>
      </c>
      <c r="M3" s="11">
        <v>227586372.26000005</v>
      </c>
      <c r="N3" s="11">
        <v>197101032.90000007</v>
      </c>
      <c r="O3" s="11">
        <v>164019517.19000006</v>
      </c>
      <c r="P3" s="11">
        <v>152310111.89000005</v>
      </c>
      <c r="Q3" s="11">
        <v>125401079.30999984</v>
      </c>
      <c r="R3" s="11">
        <v>166136453.85000002</v>
      </c>
      <c r="S3" s="11">
        <v>216167269.50999993</v>
      </c>
      <c r="T3" s="11">
        <v>131696680.31000003</v>
      </c>
      <c r="U3" s="11">
        <v>177277410.05000013</v>
      </c>
      <c r="V3" s="11">
        <v>127941355.08000001</v>
      </c>
      <c r="W3" s="11">
        <v>167034377.45000005</v>
      </c>
      <c r="X3" s="11">
        <v>199883593.60999995</v>
      </c>
      <c r="Y3" s="11">
        <v>179228117.89999995</v>
      </c>
      <c r="Z3" s="11">
        <v>153309289.29999995</v>
      </c>
      <c r="AA3" s="11">
        <v>147319550.46999982</v>
      </c>
      <c r="AB3" s="11">
        <v>145119532.24000001</v>
      </c>
      <c r="AC3" s="11">
        <v>161186162.29000002</v>
      </c>
      <c r="AD3" s="11">
        <v>178441300.4000001</v>
      </c>
      <c r="AE3" s="11">
        <v>182274795.10000026</v>
      </c>
      <c r="AF3" s="11">
        <v>197903064.22000012</v>
      </c>
      <c r="AG3" s="11">
        <v>187892894.52000001</v>
      </c>
      <c r="AH3" s="11">
        <v>406637317.15999973</v>
      </c>
      <c r="AI3" s="11">
        <v>225536381.1999999</v>
      </c>
    </row>
    <row r="4" spans="1:35" x14ac:dyDescent="0.3">
      <c r="A4" s="3" t="s">
        <v>37</v>
      </c>
      <c r="B4" s="2">
        <v>620371.75999999989</v>
      </c>
      <c r="C4" s="2">
        <v>458634.59</v>
      </c>
      <c r="D4" s="2">
        <v>435224.09</v>
      </c>
      <c r="E4" s="2">
        <v>3977249.5699999994</v>
      </c>
      <c r="F4" s="2">
        <v>1179892.1200000001</v>
      </c>
      <c r="G4" s="2">
        <v>1090096.74</v>
      </c>
      <c r="H4" s="2">
        <v>2203105.7199999997</v>
      </c>
      <c r="I4" s="2">
        <v>1456821.26</v>
      </c>
      <c r="J4" s="2">
        <v>2210160.42</v>
      </c>
      <c r="K4" s="2">
        <v>4431278.9300000006</v>
      </c>
      <c r="L4" s="2">
        <v>1901692.23</v>
      </c>
      <c r="M4" s="2">
        <v>1351443.16</v>
      </c>
      <c r="N4" s="2">
        <v>3247335.28</v>
      </c>
      <c r="O4" s="2">
        <v>3024634.4600000004</v>
      </c>
      <c r="P4" s="2">
        <v>781554.39999999991</v>
      </c>
      <c r="Q4" s="2">
        <v>6731872.54</v>
      </c>
      <c r="R4" s="2">
        <v>602130.57000000007</v>
      </c>
      <c r="S4" s="2">
        <v>3994925.3399999989</v>
      </c>
      <c r="T4" s="2">
        <v>259949.92999999996</v>
      </c>
      <c r="U4" s="2">
        <v>6475266.2000000002</v>
      </c>
      <c r="V4" s="2">
        <v>763817.52</v>
      </c>
      <c r="W4" s="2">
        <v>3345830.25</v>
      </c>
      <c r="X4" s="2">
        <v>367150.77</v>
      </c>
      <c r="Y4" s="2">
        <v>9874521.4100000001</v>
      </c>
      <c r="Z4" s="2">
        <v>1212006.04</v>
      </c>
      <c r="AA4" s="2">
        <v>1955887.17</v>
      </c>
      <c r="AB4" s="2">
        <v>8831599.6799999997</v>
      </c>
      <c r="AC4" s="2">
        <v>490899.84</v>
      </c>
      <c r="AD4" s="2">
        <v>493386.23</v>
      </c>
      <c r="AE4" s="2">
        <v>349340.36</v>
      </c>
      <c r="AF4" s="2">
        <v>10486265.889999999</v>
      </c>
      <c r="AG4" s="2">
        <v>1119653.6000000001</v>
      </c>
      <c r="AH4" s="2">
        <v>1771423.2100000002</v>
      </c>
      <c r="AI4" s="2">
        <v>757377.92999999993</v>
      </c>
    </row>
    <row r="5" spans="1:35" x14ac:dyDescent="0.3">
      <c r="A5" s="3" t="s">
        <v>38</v>
      </c>
      <c r="B5" s="2">
        <v>28129718.640000001</v>
      </c>
      <c r="C5" s="2">
        <v>13258099.710000001</v>
      </c>
      <c r="D5" s="2">
        <v>1866065.49</v>
      </c>
      <c r="E5" s="2">
        <v>951391.85999999987</v>
      </c>
      <c r="F5" s="2">
        <v>47071760.350000001</v>
      </c>
      <c r="G5" s="2">
        <v>36118942.060000002</v>
      </c>
      <c r="H5" s="2">
        <v>11957057.91</v>
      </c>
      <c r="I5" s="2">
        <v>60832072.950000003</v>
      </c>
      <c r="J5" s="2">
        <v>23393803.549999997</v>
      </c>
      <c r="K5" s="2">
        <v>16818783.77</v>
      </c>
      <c r="L5" s="2">
        <v>28162094.069999997</v>
      </c>
      <c r="M5" s="2">
        <v>33104918.039999999</v>
      </c>
      <c r="N5" s="2">
        <v>26247878.490000002</v>
      </c>
      <c r="O5" s="2">
        <v>30281295.150000002</v>
      </c>
      <c r="P5" s="2" t="s">
        <v>39</v>
      </c>
      <c r="Q5" s="2">
        <v>1278890.5300000003</v>
      </c>
      <c r="R5" s="2">
        <v>23833723.77</v>
      </c>
      <c r="S5" s="2">
        <v>51313327.74000001</v>
      </c>
      <c r="T5" s="2">
        <v>10836388</v>
      </c>
      <c r="U5" s="2">
        <v>726997.33</v>
      </c>
      <c r="V5" s="2">
        <v>538518.30000000005</v>
      </c>
      <c r="W5" s="2">
        <v>3131403.01</v>
      </c>
      <c r="X5" s="2">
        <v>6702693.5200000005</v>
      </c>
      <c r="Y5" s="2">
        <v>2528206.9699999997</v>
      </c>
      <c r="Z5" s="2">
        <v>1183719.4600000002</v>
      </c>
      <c r="AA5" s="2">
        <v>2623.83</v>
      </c>
      <c r="AB5" s="2">
        <v>337029</v>
      </c>
      <c r="AC5" s="2">
        <v>736913.79</v>
      </c>
      <c r="AD5" s="2">
        <v>3692301.5900000003</v>
      </c>
      <c r="AE5" s="2">
        <v>4832591.07</v>
      </c>
      <c r="AF5" s="2">
        <v>5812908.4400000004</v>
      </c>
      <c r="AG5" s="2">
        <v>7818455.46</v>
      </c>
      <c r="AH5" s="2">
        <v>5367892.4700000007</v>
      </c>
      <c r="AI5" s="2">
        <v>7356404.8299999991</v>
      </c>
    </row>
    <row r="6" spans="1:35" x14ac:dyDescent="0.3">
      <c r="A6" s="3" t="s">
        <v>40</v>
      </c>
      <c r="B6" s="2">
        <v>85612020.860000044</v>
      </c>
      <c r="C6" s="2">
        <v>88752777.549999982</v>
      </c>
      <c r="D6" s="2">
        <v>107419376.10000001</v>
      </c>
      <c r="E6" s="2">
        <v>76196250.450000033</v>
      </c>
      <c r="F6" s="2">
        <v>81251704.969999984</v>
      </c>
      <c r="G6" s="2">
        <v>94185195.770000011</v>
      </c>
      <c r="H6" s="2">
        <v>80695801.719999999</v>
      </c>
      <c r="I6" s="2">
        <v>93427012.129999995</v>
      </c>
      <c r="J6" s="2">
        <v>91314178.800000012</v>
      </c>
      <c r="K6" s="2">
        <v>122996488.29000001</v>
      </c>
      <c r="L6" s="2">
        <v>88247325.519999981</v>
      </c>
      <c r="M6" s="2">
        <v>119065962.09999999</v>
      </c>
      <c r="N6" s="2">
        <v>89349588.349999994</v>
      </c>
      <c r="O6" s="2">
        <v>84223229.930000007</v>
      </c>
      <c r="P6" s="2">
        <v>92110713.830000013</v>
      </c>
      <c r="Q6" s="2">
        <v>57362030.999999993</v>
      </c>
      <c r="R6" s="2">
        <v>74395945.650000006</v>
      </c>
      <c r="S6" s="2">
        <v>107526992.17000002</v>
      </c>
      <c r="T6" s="2">
        <v>66000407.460000031</v>
      </c>
      <c r="U6" s="2">
        <v>95906985.430000007</v>
      </c>
      <c r="V6" s="2">
        <v>75175583.50999999</v>
      </c>
      <c r="W6" s="2">
        <v>82177408.910000011</v>
      </c>
      <c r="X6" s="2">
        <v>110105256.40000001</v>
      </c>
      <c r="Y6" s="2">
        <v>77682054.38000001</v>
      </c>
      <c r="Z6" s="2">
        <v>48499744.950000033</v>
      </c>
      <c r="AA6" s="2">
        <v>73685419.849999964</v>
      </c>
      <c r="AB6" s="2">
        <v>67264587.790000007</v>
      </c>
      <c r="AC6" s="2">
        <v>97885960.899999976</v>
      </c>
      <c r="AD6" s="2">
        <v>78955353.910000026</v>
      </c>
      <c r="AE6" s="2">
        <v>95231939.469999954</v>
      </c>
      <c r="AF6" s="2">
        <v>106002867.31000002</v>
      </c>
      <c r="AG6" s="2">
        <v>106879401.69999999</v>
      </c>
      <c r="AH6" s="2">
        <v>303615611.88999993</v>
      </c>
      <c r="AI6" s="2">
        <v>103706114.01000005</v>
      </c>
    </row>
    <row r="7" spans="1:35" x14ac:dyDescent="0.3">
      <c r="A7" s="3" t="s">
        <v>41</v>
      </c>
      <c r="B7" s="2">
        <v>237419.39</v>
      </c>
      <c r="C7" s="2">
        <v>344178.17</v>
      </c>
      <c r="D7" s="2">
        <v>482813.73</v>
      </c>
      <c r="E7" s="2">
        <v>345086.92</v>
      </c>
      <c r="F7" s="2">
        <v>86802.38</v>
      </c>
      <c r="G7" s="2">
        <v>105456.12</v>
      </c>
      <c r="H7" s="2" t="s">
        <v>39</v>
      </c>
      <c r="I7" s="2" t="s">
        <v>39</v>
      </c>
      <c r="J7" s="2" t="s">
        <v>39</v>
      </c>
      <c r="K7" s="2">
        <v>119258.6</v>
      </c>
      <c r="L7" s="2" t="s">
        <v>39</v>
      </c>
      <c r="M7" s="2">
        <v>389983.42000000004</v>
      </c>
      <c r="N7" s="2">
        <v>157511.76999999999</v>
      </c>
      <c r="O7" s="2" t="s">
        <v>39</v>
      </c>
      <c r="P7" s="2" t="s">
        <v>39</v>
      </c>
      <c r="Q7" s="2" t="s">
        <v>39</v>
      </c>
      <c r="R7" s="2">
        <v>153253.33000000002</v>
      </c>
      <c r="S7" s="2">
        <v>110616.79999999999</v>
      </c>
      <c r="T7" s="2">
        <v>60307.89</v>
      </c>
      <c r="U7" s="2">
        <v>117237.06000000001</v>
      </c>
      <c r="V7" s="2">
        <v>191107.45</v>
      </c>
      <c r="W7" s="2" t="s">
        <v>39</v>
      </c>
      <c r="X7" s="2">
        <v>218966.25</v>
      </c>
      <c r="Y7" s="2">
        <v>70470.02</v>
      </c>
      <c r="Z7" s="2">
        <v>56760.259999999995</v>
      </c>
      <c r="AA7" s="2">
        <v>81142.930000000008</v>
      </c>
      <c r="AB7" s="2">
        <v>221015.31</v>
      </c>
      <c r="AC7" s="2">
        <v>272384.11</v>
      </c>
      <c r="AD7" s="2" t="s">
        <v>39</v>
      </c>
      <c r="AE7" s="2" t="s">
        <v>39</v>
      </c>
      <c r="AF7" s="2" t="s">
        <v>39</v>
      </c>
      <c r="AG7" s="2" t="s">
        <v>39</v>
      </c>
      <c r="AH7" s="2" t="s">
        <v>39</v>
      </c>
      <c r="AI7" s="2">
        <v>143397.09</v>
      </c>
    </row>
    <row r="8" spans="1:35" x14ac:dyDescent="0.3">
      <c r="A8" s="3" t="s">
        <v>42</v>
      </c>
      <c r="B8" s="4"/>
      <c r="C8" s="2" t="s">
        <v>39</v>
      </c>
      <c r="D8" s="2" t="s">
        <v>39</v>
      </c>
      <c r="E8" s="4"/>
      <c r="F8" s="2" t="s">
        <v>39</v>
      </c>
      <c r="G8" s="2" t="s">
        <v>39</v>
      </c>
      <c r="H8" s="2" t="s">
        <v>39</v>
      </c>
      <c r="I8" s="2" t="s">
        <v>39</v>
      </c>
      <c r="J8" s="2" t="s">
        <v>39</v>
      </c>
      <c r="K8" s="2" t="s">
        <v>39</v>
      </c>
      <c r="L8" s="2" t="s">
        <v>39</v>
      </c>
      <c r="M8" s="4"/>
      <c r="N8" s="4"/>
      <c r="O8" s="2" t="s">
        <v>39</v>
      </c>
      <c r="P8" s="4"/>
      <c r="Q8" s="2" t="s">
        <v>39</v>
      </c>
      <c r="R8" s="4"/>
      <c r="S8" s="4"/>
      <c r="T8" s="2" t="s">
        <v>39</v>
      </c>
      <c r="U8" s="2" t="s">
        <v>39</v>
      </c>
      <c r="V8" s="2" t="s">
        <v>39</v>
      </c>
      <c r="W8" s="2" t="s">
        <v>39</v>
      </c>
      <c r="X8" s="2" t="s">
        <v>39</v>
      </c>
      <c r="Y8" s="4"/>
      <c r="Z8" s="2" t="s">
        <v>39</v>
      </c>
      <c r="AA8" s="2">
        <v>85566.290000000008</v>
      </c>
      <c r="AB8" s="2" t="s">
        <v>39</v>
      </c>
      <c r="AC8" s="2" t="s">
        <v>39</v>
      </c>
      <c r="AD8" s="2" t="s">
        <v>39</v>
      </c>
      <c r="AE8" s="2">
        <v>251609.66</v>
      </c>
      <c r="AF8" s="4"/>
      <c r="AG8" s="4"/>
      <c r="AH8" s="4"/>
      <c r="AI8" s="4"/>
    </row>
    <row r="9" spans="1:35" x14ac:dyDescent="0.3">
      <c r="A9" s="3" t="s">
        <v>43</v>
      </c>
      <c r="B9" s="2">
        <v>2344271.6700000004</v>
      </c>
      <c r="C9" s="2">
        <v>1098364.1400000001</v>
      </c>
      <c r="D9" s="2">
        <v>577299.78</v>
      </c>
      <c r="E9" s="2">
        <v>1148381.19</v>
      </c>
      <c r="F9" s="2">
        <v>511816.92000000004</v>
      </c>
      <c r="G9" s="2" t="s">
        <v>39</v>
      </c>
      <c r="H9" s="2" t="s">
        <v>39</v>
      </c>
      <c r="I9" s="2">
        <v>255157.08000000002</v>
      </c>
      <c r="J9" s="2" t="s">
        <v>39</v>
      </c>
      <c r="K9" s="4"/>
      <c r="L9" s="2" t="s">
        <v>39</v>
      </c>
      <c r="M9" s="2">
        <v>2400846.81</v>
      </c>
      <c r="N9" s="2" t="s">
        <v>39</v>
      </c>
      <c r="O9" s="2" t="s">
        <v>39</v>
      </c>
      <c r="P9" s="2">
        <v>149521.20000000001</v>
      </c>
      <c r="Q9" s="2">
        <v>1363483.35</v>
      </c>
      <c r="R9" s="2" t="s">
        <v>39</v>
      </c>
      <c r="S9" s="2" t="s">
        <v>39</v>
      </c>
      <c r="T9" s="2">
        <v>169655.01</v>
      </c>
      <c r="U9" s="2">
        <v>502647.92</v>
      </c>
      <c r="V9" s="2">
        <v>253526.33000000002</v>
      </c>
      <c r="W9" s="2" t="s">
        <v>39</v>
      </c>
      <c r="X9" s="2" t="s">
        <v>39</v>
      </c>
      <c r="Y9" s="2" t="s">
        <v>39</v>
      </c>
      <c r="Z9" s="2" t="s">
        <v>39</v>
      </c>
      <c r="AA9" s="2">
        <v>60686.070000000007</v>
      </c>
      <c r="AB9" s="2" t="s">
        <v>39</v>
      </c>
      <c r="AC9" s="2" t="s">
        <v>39</v>
      </c>
      <c r="AD9" s="2" t="s">
        <v>39</v>
      </c>
      <c r="AE9" s="2">
        <v>111613.93000000001</v>
      </c>
      <c r="AF9" s="4"/>
      <c r="AG9" s="2" t="s">
        <v>39</v>
      </c>
      <c r="AH9" s="2">
        <v>2200092.6</v>
      </c>
      <c r="AI9" s="2" t="s">
        <v>39</v>
      </c>
    </row>
    <row r="10" spans="1:35" x14ac:dyDescent="0.3">
      <c r="A10" s="3" t="s">
        <v>44</v>
      </c>
      <c r="B10" s="4"/>
      <c r="C10" s="2" t="s">
        <v>39</v>
      </c>
      <c r="D10" s="4"/>
      <c r="E10" s="2" t="s">
        <v>39</v>
      </c>
      <c r="F10" s="4"/>
      <c r="G10" s="4"/>
      <c r="H10" s="4"/>
      <c r="I10" s="2" t="s">
        <v>39</v>
      </c>
      <c r="J10" s="2" t="s">
        <v>39</v>
      </c>
      <c r="K10" s="4"/>
      <c r="L10" s="4"/>
      <c r="M10" s="4"/>
      <c r="N10" s="4"/>
      <c r="O10" s="4"/>
      <c r="P10" s="2" t="s">
        <v>39</v>
      </c>
      <c r="Q10" s="2" t="s">
        <v>39</v>
      </c>
      <c r="R10" s="4"/>
      <c r="S10" s="4"/>
      <c r="T10" s="4"/>
      <c r="U10" s="4"/>
      <c r="V10" s="2" t="s">
        <v>39</v>
      </c>
      <c r="W10" s="2" t="s">
        <v>39</v>
      </c>
      <c r="X10" s="4"/>
      <c r="Y10" s="4"/>
      <c r="Z10" s="4"/>
      <c r="AA10" s="4"/>
      <c r="AB10" s="4"/>
      <c r="AC10" s="4"/>
      <c r="AD10" s="4"/>
      <c r="AE10" s="4"/>
      <c r="AF10" s="4"/>
      <c r="AG10" s="2" t="s">
        <v>39</v>
      </c>
      <c r="AH10" s="4"/>
      <c r="AI10" s="2" t="s">
        <v>39</v>
      </c>
    </row>
    <row r="11" spans="1:35" x14ac:dyDescent="0.3">
      <c r="A11" s="3" t="s">
        <v>45</v>
      </c>
      <c r="B11" s="4"/>
      <c r="C11" s="4"/>
      <c r="D11" s="4"/>
      <c r="E11" s="4"/>
      <c r="F11" s="4"/>
      <c r="G11" s="4"/>
      <c r="H11" s="4"/>
      <c r="I11" s="2" t="s">
        <v>39</v>
      </c>
      <c r="J11" s="4"/>
      <c r="K11" s="2" t="s">
        <v>39</v>
      </c>
      <c r="L11" s="4"/>
      <c r="M11" s="4"/>
      <c r="N11" s="4"/>
      <c r="O11" s="4"/>
      <c r="P11" s="4"/>
      <c r="Q11" s="4"/>
      <c r="R11" s="4"/>
      <c r="S11" s="4"/>
      <c r="T11" s="4"/>
      <c r="U11" s="2" t="s">
        <v>39</v>
      </c>
      <c r="V11" s="4"/>
      <c r="W11" s="4"/>
      <c r="X11" s="4"/>
      <c r="Y11" s="4"/>
      <c r="Z11" s="4"/>
      <c r="AA11" s="4"/>
      <c r="AB11" s="4"/>
      <c r="AC11" s="4"/>
      <c r="AD11" s="2" t="s">
        <v>39</v>
      </c>
      <c r="AE11" s="4"/>
      <c r="AF11" s="4"/>
      <c r="AG11" s="4"/>
      <c r="AH11" s="4"/>
      <c r="AI11" s="2" t="s">
        <v>39</v>
      </c>
    </row>
    <row r="12" spans="1:35" x14ac:dyDescent="0.3">
      <c r="A12" s="3" t="s">
        <v>46</v>
      </c>
      <c r="B12" s="2">
        <v>21030.809999999998</v>
      </c>
      <c r="C12" s="2">
        <v>488172.26</v>
      </c>
      <c r="D12" s="2">
        <v>519949.9</v>
      </c>
      <c r="E12" s="2" t="s">
        <v>39</v>
      </c>
      <c r="F12" s="2">
        <v>400648.24999999994</v>
      </c>
      <c r="G12" s="2">
        <v>769208.72</v>
      </c>
      <c r="H12" s="2">
        <v>787146.54</v>
      </c>
      <c r="I12" s="2">
        <v>715457.88000000012</v>
      </c>
      <c r="J12" s="2">
        <v>948647.68</v>
      </c>
      <c r="K12" s="2">
        <v>793421.82</v>
      </c>
      <c r="L12" s="2">
        <v>452010.56999999995</v>
      </c>
      <c r="M12" s="2">
        <v>2220300.9699999997</v>
      </c>
      <c r="N12" s="2">
        <v>1367049.83</v>
      </c>
      <c r="O12" s="2">
        <v>168031.88</v>
      </c>
      <c r="P12" s="2">
        <v>462651.14</v>
      </c>
      <c r="Q12" s="2">
        <v>1254350.22</v>
      </c>
      <c r="R12" s="2" t="s">
        <v>39</v>
      </c>
      <c r="S12" s="2" t="s">
        <v>39</v>
      </c>
      <c r="T12" s="2">
        <v>414453.61</v>
      </c>
      <c r="U12" s="2">
        <v>112548.2</v>
      </c>
      <c r="V12" s="2" t="s">
        <v>39</v>
      </c>
      <c r="W12" s="2">
        <v>417326.62</v>
      </c>
      <c r="X12" s="2">
        <v>298654.25</v>
      </c>
      <c r="Y12" s="2" t="s">
        <v>39</v>
      </c>
      <c r="Z12" s="2" t="s">
        <v>39</v>
      </c>
      <c r="AA12" s="2">
        <v>651027.06000000006</v>
      </c>
      <c r="AB12" s="2">
        <v>2517057.83</v>
      </c>
      <c r="AC12" s="2">
        <v>1769315.05</v>
      </c>
      <c r="AD12" s="2">
        <v>3323191.5999999996</v>
      </c>
      <c r="AE12" s="2">
        <v>899873.24000000011</v>
      </c>
      <c r="AF12" s="2">
        <v>1764214.33</v>
      </c>
      <c r="AG12" s="2">
        <v>318458.46000000002</v>
      </c>
      <c r="AH12" s="2">
        <v>332869.38</v>
      </c>
      <c r="AI12" s="2">
        <v>1191997.1000000001</v>
      </c>
    </row>
    <row r="13" spans="1:35" x14ac:dyDescent="0.3">
      <c r="A13" s="3" t="s">
        <v>47</v>
      </c>
      <c r="B13" s="2" t="s">
        <v>39</v>
      </c>
      <c r="C13" s="2" t="s">
        <v>39</v>
      </c>
      <c r="D13" s="2" t="s">
        <v>39</v>
      </c>
      <c r="E13" s="2" t="s">
        <v>39</v>
      </c>
      <c r="F13" s="2" t="s">
        <v>39</v>
      </c>
      <c r="G13" s="2">
        <v>274919.18</v>
      </c>
      <c r="H13" s="4"/>
      <c r="I13" s="2" t="s">
        <v>39</v>
      </c>
      <c r="J13" s="2" t="s">
        <v>39</v>
      </c>
      <c r="K13" s="2" t="s">
        <v>39</v>
      </c>
      <c r="L13" s="2" t="s">
        <v>39</v>
      </c>
      <c r="M13" s="2" t="s">
        <v>39</v>
      </c>
      <c r="N13" s="2" t="s">
        <v>39</v>
      </c>
      <c r="O13" s="2" t="s">
        <v>39</v>
      </c>
      <c r="P13" s="2" t="s">
        <v>39</v>
      </c>
      <c r="Q13" s="2" t="s">
        <v>39</v>
      </c>
      <c r="R13" s="2" t="s">
        <v>39</v>
      </c>
      <c r="S13" s="2" t="s">
        <v>39</v>
      </c>
      <c r="T13" s="2" t="s">
        <v>39</v>
      </c>
      <c r="U13" s="4"/>
      <c r="V13" s="2" t="s">
        <v>39</v>
      </c>
      <c r="W13" s="2" t="s">
        <v>39</v>
      </c>
      <c r="X13" s="2" t="s">
        <v>39</v>
      </c>
      <c r="Y13" s="2">
        <v>340421.97</v>
      </c>
      <c r="Z13" s="2">
        <v>311150.71000000002</v>
      </c>
      <c r="AA13" s="2" t="s">
        <v>39</v>
      </c>
      <c r="AB13" s="2" t="s">
        <v>39</v>
      </c>
      <c r="AC13" s="4"/>
      <c r="AD13" s="2">
        <v>3262337.31</v>
      </c>
      <c r="AE13" s="2">
        <v>690267.68</v>
      </c>
      <c r="AF13" s="2" t="s">
        <v>39</v>
      </c>
      <c r="AG13" s="2">
        <v>240729.62</v>
      </c>
      <c r="AH13" s="2" t="s">
        <v>39</v>
      </c>
      <c r="AI13" s="2" t="s">
        <v>39</v>
      </c>
    </row>
    <row r="14" spans="1:35" x14ac:dyDescent="0.3">
      <c r="A14" s="3" t="s">
        <v>48</v>
      </c>
      <c r="B14" s="4"/>
      <c r="C14" s="4"/>
      <c r="D14" s="4"/>
      <c r="E14" s="4"/>
      <c r="F14" s="4"/>
      <c r="G14" s="2" t="s">
        <v>39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2" t="s">
        <v>39</v>
      </c>
      <c r="AD14" s="4"/>
      <c r="AE14" s="4"/>
      <c r="AF14" s="4"/>
      <c r="AG14" s="4"/>
      <c r="AH14" s="4"/>
      <c r="AI14" s="4"/>
    </row>
    <row r="15" spans="1:35" x14ac:dyDescent="0.3">
      <c r="A15" s="3" t="s">
        <v>49</v>
      </c>
      <c r="B15" s="2">
        <v>807338.42</v>
      </c>
      <c r="C15" s="2">
        <v>4244240.46</v>
      </c>
      <c r="D15" s="2">
        <v>2408777.23</v>
      </c>
      <c r="E15" s="2">
        <v>1433258.0899999999</v>
      </c>
      <c r="F15" s="2">
        <v>3479964.3600000003</v>
      </c>
      <c r="G15" s="2">
        <v>2425659.41</v>
      </c>
      <c r="H15" s="2">
        <v>1465129.2000000002</v>
      </c>
      <c r="I15" s="2">
        <v>2199980.11</v>
      </c>
      <c r="J15" s="2">
        <v>4151464.39</v>
      </c>
      <c r="K15" s="2">
        <v>3853101.6799999997</v>
      </c>
      <c r="L15" s="2">
        <v>1469133.98</v>
      </c>
      <c r="M15" s="2">
        <v>2245368.4699999997</v>
      </c>
      <c r="N15" s="2">
        <v>2119322.17</v>
      </c>
      <c r="O15" s="2">
        <v>296650.89</v>
      </c>
      <c r="P15" s="2">
        <v>2268695.58</v>
      </c>
      <c r="Q15" s="2">
        <v>1438336.27</v>
      </c>
      <c r="R15" s="2">
        <v>2205003.9500000002</v>
      </c>
      <c r="S15" s="2">
        <v>2054569.2999999998</v>
      </c>
      <c r="T15" s="2">
        <v>1538369.94</v>
      </c>
      <c r="U15" s="2">
        <v>3221357.73</v>
      </c>
      <c r="V15" s="2">
        <v>1830924.47</v>
      </c>
      <c r="W15" s="2">
        <v>1710199.8100000003</v>
      </c>
      <c r="X15" s="2">
        <v>3493981.3</v>
      </c>
      <c r="Y15" s="2">
        <v>1091394.0900000001</v>
      </c>
      <c r="Z15" s="2">
        <v>658842.18999999994</v>
      </c>
      <c r="AA15" s="2">
        <v>1591539.27</v>
      </c>
      <c r="AB15" s="2">
        <v>3215842.42</v>
      </c>
      <c r="AC15" s="2">
        <v>1449921.84</v>
      </c>
      <c r="AD15" s="2">
        <v>1312801.8799999999</v>
      </c>
      <c r="AE15" s="2">
        <v>754481.38</v>
      </c>
      <c r="AF15" s="2">
        <v>2520958.83</v>
      </c>
      <c r="AG15" s="2">
        <v>2117174.9900000002</v>
      </c>
      <c r="AH15" s="2">
        <v>2183984.88</v>
      </c>
      <c r="AI15" s="2">
        <v>1169323</v>
      </c>
    </row>
    <row r="16" spans="1:35" x14ac:dyDescent="0.3">
      <c r="A16" s="3" t="s">
        <v>50</v>
      </c>
      <c r="B16" s="2">
        <v>5958809.3899999997</v>
      </c>
      <c r="C16" s="2">
        <v>3994878.31</v>
      </c>
      <c r="D16" s="2">
        <v>3317379.3</v>
      </c>
      <c r="E16" s="2">
        <v>2543710.4199999995</v>
      </c>
      <c r="F16" s="2">
        <v>6009314.5499999989</v>
      </c>
      <c r="G16" s="2">
        <v>8112597.4100000011</v>
      </c>
      <c r="H16" s="2">
        <v>3588237.0300000003</v>
      </c>
      <c r="I16" s="2">
        <v>1796704.53</v>
      </c>
      <c r="J16" s="2">
        <v>11398348.539999999</v>
      </c>
      <c r="K16" s="2">
        <v>3384008.74</v>
      </c>
      <c r="L16" s="2">
        <v>15879349.019999998</v>
      </c>
      <c r="M16" s="2">
        <v>6101107.4800000004</v>
      </c>
      <c r="N16" s="2">
        <v>3101250.1800000006</v>
      </c>
      <c r="O16" s="2">
        <v>5159387.9500000011</v>
      </c>
      <c r="P16" s="2">
        <v>9241531.9000000004</v>
      </c>
      <c r="Q16" s="2">
        <v>5585417.040000001</v>
      </c>
      <c r="R16" s="2">
        <v>11166346.630000003</v>
      </c>
      <c r="S16" s="2">
        <v>6693392.6399999987</v>
      </c>
      <c r="T16" s="2">
        <v>8340849.1700000027</v>
      </c>
      <c r="U16" s="2">
        <v>6476166.3800000008</v>
      </c>
      <c r="V16" s="2">
        <v>4561932.1399999997</v>
      </c>
      <c r="W16" s="2">
        <v>8142151.6900000013</v>
      </c>
      <c r="X16" s="2">
        <v>9401453.3600000013</v>
      </c>
      <c r="Y16" s="2">
        <v>14145059.839999996</v>
      </c>
      <c r="Z16" s="2">
        <v>5429546.8099999996</v>
      </c>
      <c r="AA16" s="2">
        <v>8034428.3500000006</v>
      </c>
      <c r="AB16" s="2">
        <v>5982643.419999999</v>
      </c>
      <c r="AC16" s="2">
        <v>5444540.7400000002</v>
      </c>
      <c r="AD16" s="2">
        <v>10421830.870000001</v>
      </c>
      <c r="AE16" s="2">
        <v>9716461.950000003</v>
      </c>
      <c r="AF16" s="2">
        <v>3519882.1799999997</v>
      </c>
      <c r="AG16" s="2">
        <v>4678955.8199999994</v>
      </c>
      <c r="AH16" s="2">
        <v>8356743.7999999998</v>
      </c>
      <c r="AI16" s="2">
        <v>5919699.3299999991</v>
      </c>
    </row>
    <row r="17" spans="1:35" x14ac:dyDescent="0.3">
      <c r="A17" s="3" t="s">
        <v>51</v>
      </c>
      <c r="B17" s="2" t="s">
        <v>39</v>
      </c>
      <c r="C17" s="4"/>
      <c r="D17" s="4"/>
      <c r="E17" s="2" t="s">
        <v>39</v>
      </c>
      <c r="F17" s="4"/>
      <c r="G17" s="4"/>
      <c r="H17" s="4"/>
      <c r="I17" s="4"/>
      <c r="J17" s="4"/>
      <c r="K17" s="4"/>
      <c r="L17" s="2" t="s">
        <v>39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2" t="s">
        <v>39</v>
      </c>
      <c r="AI17" s="4"/>
    </row>
    <row r="18" spans="1:35" x14ac:dyDescent="0.3">
      <c r="A18" s="3" t="s">
        <v>52</v>
      </c>
      <c r="B18" s="4"/>
      <c r="C18" s="2" t="s">
        <v>39</v>
      </c>
      <c r="D18" s="2" t="s">
        <v>39</v>
      </c>
      <c r="E18" s="2">
        <v>1000.77</v>
      </c>
      <c r="F18" s="4"/>
      <c r="G18" s="2" t="s">
        <v>39</v>
      </c>
      <c r="H18" s="4"/>
      <c r="I18" s="4"/>
      <c r="J18" s="2" t="s">
        <v>39</v>
      </c>
      <c r="K18" s="2" t="s">
        <v>39</v>
      </c>
      <c r="L18" s="4"/>
      <c r="M18" s="2">
        <v>6159.65</v>
      </c>
      <c r="N18" s="4"/>
      <c r="O18" s="2" t="s">
        <v>39</v>
      </c>
      <c r="P18" s="4"/>
      <c r="Q18" s="4"/>
      <c r="R18" s="2">
        <v>10096.91</v>
      </c>
      <c r="S18" s="2" t="s">
        <v>39</v>
      </c>
      <c r="T18" s="2">
        <v>41280.020000000004</v>
      </c>
      <c r="U18" s="2">
        <v>195406.38999999998</v>
      </c>
      <c r="V18" s="2">
        <v>129978.93</v>
      </c>
      <c r="W18" s="2">
        <v>64433.979999999996</v>
      </c>
      <c r="X18" s="2" t="s">
        <v>39</v>
      </c>
      <c r="Y18" s="4"/>
      <c r="Z18" s="4"/>
      <c r="AA18" s="2">
        <v>1727554.2600000002</v>
      </c>
      <c r="AB18" s="4"/>
      <c r="AC18" s="2" t="s">
        <v>39</v>
      </c>
      <c r="AD18" s="4"/>
      <c r="AE18" s="2">
        <v>68994.210000000006</v>
      </c>
      <c r="AF18" s="2" t="s">
        <v>39</v>
      </c>
      <c r="AG18" s="2" t="s">
        <v>39</v>
      </c>
      <c r="AH18" s="2">
        <v>15445.079999999998</v>
      </c>
      <c r="AI18" s="2" t="s">
        <v>39</v>
      </c>
    </row>
    <row r="19" spans="1:35" x14ac:dyDescent="0.3">
      <c r="A19" s="3" t="s">
        <v>53</v>
      </c>
      <c r="B19" s="2">
        <v>542826.25</v>
      </c>
      <c r="C19" s="2" t="s">
        <v>39</v>
      </c>
      <c r="D19" s="2" t="s">
        <v>39</v>
      </c>
      <c r="E19" s="2" t="s">
        <v>39</v>
      </c>
      <c r="F19" s="2">
        <v>23503.030000000002</v>
      </c>
      <c r="G19" s="2">
        <v>237815.45</v>
      </c>
      <c r="H19" s="2" t="s">
        <v>39</v>
      </c>
      <c r="I19" s="2">
        <v>77409.19</v>
      </c>
      <c r="J19" s="2" t="s">
        <v>39</v>
      </c>
      <c r="K19" s="2">
        <v>190955.46</v>
      </c>
      <c r="L19" s="2" t="s">
        <v>39</v>
      </c>
      <c r="M19" s="2" t="s">
        <v>39</v>
      </c>
      <c r="N19" s="2" t="s">
        <v>39</v>
      </c>
      <c r="O19" s="2" t="s">
        <v>39</v>
      </c>
      <c r="P19" s="2" t="s">
        <v>39</v>
      </c>
      <c r="Q19" s="2">
        <v>1229477.3499999999</v>
      </c>
      <c r="R19" s="2" t="s">
        <v>39</v>
      </c>
      <c r="S19" s="2">
        <v>238728.05000000002</v>
      </c>
      <c r="T19" s="2" t="s">
        <v>39</v>
      </c>
      <c r="U19" s="2" t="s">
        <v>39</v>
      </c>
      <c r="V19" s="2" t="s">
        <v>39</v>
      </c>
      <c r="W19" s="2" t="s">
        <v>39</v>
      </c>
      <c r="X19" s="2">
        <v>62084.520000000004</v>
      </c>
      <c r="Y19" s="2" t="s">
        <v>39</v>
      </c>
      <c r="Z19" s="2">
        <v>93234.09</v>
      </c>
      <c r="AA19" s="2" t="s">
        <v>39</v>
      </c>
      <c r="AB19" s="2" t="s">
        <v>39</v>
      </c>
      <c r="AC19" s="2" t="s">
        <v>39</v>
      </c>
      <c r="AD19" s="2" t="s">
        <v>39</v>
      </c>
      <c r="AE19" s="2" t="s">
        <v>39</v>
      </c>
      <c r="AF19" s="2" t="s">
        <v>39</v>
      </c>
      <c r="AG19" s="2" t="s">
        <v>39</v>
      </c>
      <c r="AH19" s="2">
        <v>86112.52</v>
      </c>
      <c r="AI19" s="2" t="s">
        <v>39</v>
      </c>
    </row>
    <row r="20" spans="1:35" x14ac:dyDescent="0.3">
      <c r="A20" s="3" t="s">
        <v>54</v>
      </c>
      <c r="B20" s="2" t="s">
        <v>39</v>
      </c>
      <c r="C20" s="2" t="s">
        <v>39</v>
      </c>
      <c r="D20" s="4"/>
      <c r="E20" s="4"/>
      <c r="F20" s="2">
        <v>369083.85</v>
      </c>
      <c r="G20" s="2">
        <v>366153.50999999995</v>
      </c>
      <c r="H20" s="2" t="s">
        <v>39</v>
      </c>
      <c r="I20" s="2" t="s">
        <v>39</v>
      </c>
      <c r="J20" s="2" t="s">
        <v>39</v>
      </c>
      <c r="K20" s="2">
        <v>68018.06</v>
      </c>
      <c r="L20" s="2" t="s">
        <v>39</v>
      </c>
      <c r="M20" s="2" t="s">
        <v>39</v>
      </c>
      <c r="N20" s="2">
        <v>251542.23000000004</v>
      </c>
      <c r="O20" s="2" t="s">
        <v>39</v>
      </c>
      <c r="P20" s="2" t="s">
        <v>39</v>
      </c>
      <c r="Q20" s="2" t="s">
        <v>39</v>
      </c>
      <c r="R20" s="2" t="s">
        <v>39</v>
      </c>
      <c r="S20" s="2">
        <v>384788.52999999997</v>
      </c>
      <c r="T20" s="2" t="s">
        <v>39</v>
      </c>
      <c r="U20" s="2" t="s">
        <v>39</v>
      </c>
      <c r="V20" s="2" t="s">
        <v>39</v>
      </c>
      <c r="W20" s="2" t="s">
        <v>39</v>
      </c>
      <c r="X20" s="2">
        <v>332830.21999999997</v>
      </c>
      <c r="Y20" s="2" t="s">
        <v>39</v>
      </c>
      <c r="Z20" s="2" t="s">
        <v>39</v>
      </c>
      <c r="AA20" s="4"/>
      <c r="AB20" s="2">
        <v>377903.89</v>
      </c>
      <c r="AC20" s="2" t="s">
        <v>39</v>
      </c>
      <c r="AD20" s="2">
        <v>304917.49</v>
      </c>
      <c r="AE20" s="2">
        <v>391952.89</v>
      </c>
      <c r="AF20" s="2">
        <v>285358.44</v>
      </c>
      <c r="AG20" s="2">
        <v>165291.30000000002</v>
      </c>
      <c r="AH20" s="2">
        <v>378751.72000000003</v>
      </c>
      <c r="AI20" s="2" t="s">
        <v>39</v>
      </c>
    </row>
    <row r="21" spans="1:35" x14ac:dyDescent="0.3">
      <c r="A21" s="3" t="s">
        <v>55</v>
      </c>
      <c r="B21" s="2">
        <v>170677.18000000002</v>
      </c>
      <c r="C21" s="2">
        <v>183082.79</v>
      </c>
      <c r="D21" s="2">
        <v>358399.88</v>
      </c>
      <c r="E21" s="2">
        <v>460653.82999999996</v>
      </c>
      <c r="F21" s="2">
        <v>485029.28</v>
      </c>
      <c r="G21" s="2">
        <v>546977.59</v>
      </c>
      <c r="H21" s="2">
        <v>431170.95</v>
      </c>
      <c r="I21" s="2">
        <v>206698.73</v>
      </c>
      <c r="J21" s="2">
        <v>530412.08000000007</v>
      </c>
      <c r="K21" s="2">
        <v>303555.69</v>
      </c>
      <c r="L21" s="2">
        <v>369119.55</v>
      </c>
      <c r="M21" s="2">
        <v>366677.68</v>
      </c>
      <c r="N21" s="2">
        <v>718154.13000000012</v>
      </c>
      <c r="O21" s="2">
        <v>556094.17000000004</v>
      </c>
      <c r="P21" s="2">
        <v>352599.07</v>
      </c>
      <c r="Q21" s="2">
        <v>783037.56</v>
      </c>
      <c r="R21" s="2">
        <v>684325.5</v>
      </c>
      <c r="S21" s="2">
        <v>503806.13</v>
      </c>
      <c r="T21" s="2">
        <v>455567.87</v>
      </c>
      <c r="U21" s="2">
        <v>346836.51999999996</v>
      </c>
      <c r="V21" s="2">
        <v>449699.52999999997</v>
      </c>
      <c r="W21" s="2">
        <v>812523.66</v>
      </c>
      <c r="X21" s="2">
        <v>862066.99</v>
      </c>
      <c r="Y21" s="2">
        <v>305963.83999999997</v>
      </c>
      <c r="Z21" s="2">
        <v>482158.78</v>
      </c>
      <c r="AA21" s="2">
        <v>547854.27</v>
      </c>
      <c r="AB21" s="2">
        <v>507809.45999999996</v>
      </c>
      <c r="AC21" s="2">
        <v>395201.18000000005</v>
      </c>
      <c r="AD21" s="2">
        <v>868254</v>
      </c>
      <c r="AE21" s="2">
        <v>456142.01</v>
      </c>
      <c r="AF21" s="2">
        <v>545311.11</v>
      </c>
      <c r="AG21" s="2">
        <v>670526.4</v>
      </c>
      <c r="AH21" s="2">
        <v>1881969.27</v>
      </c>
      <c r="AI21" s="2">
        <v>912603.21</v>
      </c>
    </row>
    <row r="22" spans="1:35" x14ac:dyDescent="0.3">
      <c r="A22" s="3" t="s">
        <v>56</v>
      </c>
      <c r="B22" s="4"/>
      <c r="C22" s="4"/>
      <c r="D22" s="2" t="s">
        <v>39</v>
      </c>
      <c r="E22" s="2" t="s">
        <v>39</v>
      </c>
      <c r="F22" s="2" t="s">
        <v>39</v>
      </c>
      <c r="G22" s="4"/>
      <c r="H22" s="2" t="s">
        <v>39</v>
      </c>
      <c r="I22" s="4"/>
      <c r="J22" s="4"/>
      <c r="K22" s="4"/>
      <c r="L22" s="2" t="s">
        <v>39</v>
      </c>
      <c r="M22" s="4"/>
      <c r="N22" s="4"/>
      <c r="O22" s="2" t="s">
        <v>39</v>
      </c>
      <c r="P22" s="2" t="s">
        <v>39</v>
      </c>
      <c r="Q22" s="4"/>
      <c r="R22" s="4"/>
      <c r="S22" s="2" t="s">
        <v>39</v>
      </c>
      <c r="T22" s="2" t="s">
        <v>39</v>
      </c>
      <c r="U22" s="4"/>
      <c r="V22" s="4"/>
      <c r="W22" s="4"/>
      <c r="X22" s="4"/>
      <c r="Y22" s="2" t="s">
        <v>39</v>
      </c>
      <c r="Z22" s="2" t="s">
        <v>39</v>
      </c>
      <c r="AA22" s="2" t="s">
        <v>39</v>
      </c>
      <c r="AB22" s="4"/>
      <c r="AC22" s="2" t="s">
        <v>39</v>
      </c>
      <c r="AD22" s="2" t="s">
        <v>39</v>
      </c>
      <c r="AE22" s="4"/>
      <c r="AF22" s="2" t="s">
        <v>39</v>
      </c>
      <c r="AG22" s="4"/>
      <c r="AH22" s="2" t="s">
        <v>39</v>
      </c>
      <c r="AI22" s="4"/>
    </row>
    <row r="23" spans="1:35" x14ac:dyDescent="0.3">
      <c r="A23" s="3" t="s">
        <v>57</v>
      </c>
      <c r="B23" s="2">
        <v>137083.06999999998</v>
      </c>
      <c r="C23" s="2">
        <v>614843.07000000007</v>
      </c>
      <c r="D23" s="2">
        <v>771473.18000000017</v>
      </c>
      <c r="E23" s="2">
        <v>510738.83</v>
      </c>
      <c r="F23" s="2">
        <v>965129.12000000011</v>
      </c>
      <c r="G23" s="2">
        <v>706628.97</v>
      </c>
      <c r="H23" s="2">
        <v>994248.67999999993</v>
      </c>
      <c r="I23" s="2">
        <v>818478.06</v>
      </c>
      <c r="J23" s="2">
        <v>856909.51</v>
      </c>
      <c r="K23" s="2">
        <v>773890.11</v>
      </c>
      <c r="L23" s="2">
        <v>616891.81000000006</v>
      </c>
      <c r="M23" s="2">
        <v>915161.93999999983</v>
      </c>
      <c r="N23" s="2">
        <v>5777696.5099999998</v>
      </c>
      <c r="O23" s="2">
        <v>707158.37</v>
      </c>
      <c r="P23" s="2">
        <v>1585772.14</v>
      </c>
      <c r="Q23" s="2">
        <v>1511882.6599999997</v>
      </c>
      <c r="R23" s="2">
        <v>1508378.98</v>
      </c>
      <c r="S23" s="2">
        <v>776200.85</v>
      </c>
      <c r="T23" s="2">
        <v>804453.9800000001</v>
      </c>
      <c r="U23" s="2">
        <v>527378.81999999995</v>
      </c>
      <c r="V23" s="2">
        <v>659373.99</v>
      </c>
      <c r="W23" s="2">
        <v>1264650.08</v>
      </c>
      <c r="X23" s="2">
        <v>390393.36</v>
      </c>
      <c r="Y23" s="2">
        <v>2679305.2800000003</v>
      </c>
      <c r="Z23" s="2">
        <v>1365497.32</v>
      </c>
      <c r="AA23" s="2">
        <v>3593895.41</v>
      </c>
      <c r="AB23" s="2">
        <v>1678045.15</v>
      </c>
      <c r="AC23" s="2">
        <v>1520312.65</v>
      </c>
      <c r="AD23" s="2">
        <v>1661011.4899999998</v>
      </c>
      <c r="AE23" s="2">
        <v>1859808.1999999997</v>
      </c>
      <c r="AF23" s="2">
        <v>2475137.4899999998</v>
      </c>
      <c r="AG23" s="2">
        <v>6093547.4100000001</v>
      </c>
      <c r="AH23" s="2">
        <v>3493404.1799999997</v>
      </c>
      <c r="AI23" s="2">
        <v>2974569.6300000008</v>
      </c>
    </row>
    <row r="24" spans="1:35" x14ac:dyDescent="0.3">
      <c r="A24" s="3" t="s">
        <v>58</v>
      </c>
      <c r="B24" s="2">
        <v>56669.740000000005</v>
      </c>
      <c r="C24" s="2">
        <v>463413.09</v>
      </c>
      <c r="D24" s="2">
        <v>468101.9</v>
      </c>
      <c r="E24" s="2">
        <v>87982.69</v>
      </c>
      <c r="F24" s="2">
        <v>582119.5</v>
      </c>
      <c r="G24" s="2">
        <v>493499.2</v>
      </c>
      <c r="H24" s="2">
        <v>50211.869999999995</v>
      </c>
      <c r="I24" s="2">
        <v>306235.89</v>
      </c>
      <c r="J24" s="2">
        <v>901880.06</v>
      </c>
      <c r="K24" s="2">
        <v>247690.38000000003</v>
      </c>
      <c r="L24" s="2">
        <v>120896.91</v>
      </c>
      <c r="M24" s="2">
        <v>106710.01</v>
      </c>
      <c r="N24" s="2">
        <v>88320.6</v>
      </c>
      <c r="O24" s="2">
        <v>100604.94</v>
      </c>
      <c r="P24" s="2">
        <v>325437.77</v>
      </c>
      <c r="Q24" s="2">
        <v>383674.06</v>
      </c>
      <c r="R24" s="2">
        <v>185545.14999999997</v>
      </c>
      <c r="S24" s="2">
        <v>250652.07</v>
      </c>
      <c r="T24" s="2">
        <v>221854.83000000002</v>
      </c>
      <c r="U24" s="2">
        <v>218085.62000000002</v>
      </c>
      <c r="V24" s="2">
        <v>430034.73</v>
      </c>
      <c r="W24" s="2">
        <v>267024.61</v>
      </c>
      <c r="X24" s="2">
        <v>275929.5</v>
      </c>
      <c r="Y24" s="2">
        <v>164454.37</v>
      </c>
      <c r="Z24" s="2">
        <v>209922.40999999997</v>
      </c>
      <c r="AA24" s="2">
        <v>999368.3899999999</v>
      </c>
      <c r="AB24" s="2">
        <v>536358.69999999995</v>
      </c>
      <c r="AC24" s="2">
        <v>577449.66999999993</v>
      </c>
      <c r="AD24" s="2">
        <v>42452.29</v>
      </c>
      <c r="AE24" s="2">
        <v>97368.09</v>
      </c>
      <c r="AF24" s="2">
        <v>465349.20999999996</v>
      </c>
      <c r="AG24" s="2">
        <v>2512785.1299999994</v>
      </c>
      <c r="AH24" s="2">
        <v>406999.98</v>
      </c>
      <c r="AI24" s="2">
        <v>964723.3899999999</v>
      </c>
    </row>
    <row r="25" spans="1:35" x14ac:dyDescent="0.3">
      <c r="A25" s="3" t="s">
        <v>59</v>
      </c>
      <c r="B25" s="2" t="s">
        <v>39</v>
      </c>
      <c r="C25" s="2" t="s">
        <v>39</v>
      </c>
      <c r="D25" s="2" t="s">
        <v>39</v>
      </c>
      <c r="E25" s="2">
        <v>600077.44999999995</v>
      </c>
      <c r="F25" s="2">
        <v>597002.97</v>
      </c>
      <c r="G25" s="2">
        <v>195805.32</v>
      </c>
      <c r="H25" s="4"/>
      <c r="I25" s="4"/>
      <c r="J25" s="2">
        <v>96597.37</v>
      </c>
      <c r="K25" s="2" t="s">
        <v>39</v>
      </c>
      <c r="L25" s="2" t="s">
        <v>39</v>
      </c>
      <c r="M25" s="2" t="s">
        <v>39</v>
      </c>
      <c r="N25" s="2" t="s">
        <v>39</v>
      </c>
      <c r="O25" s="2" t="s">
        <v>39</v>
      </c>
      <c r="P25" s="2" t="s">
        <v>39</v>
      </c>
      <c r="Q25" s="2">
        <v>99415.1</v>
      </c>
      <c r="R25" s="2">
        <v>668598.98</v>
      </c>
      <c r="S25" s="2" t="s">
        <v>39</v>
      </c>
      <c r="T25" s="2" t="s">
        <v>39</v>
      </c>
      <c r="U25" s="2">
        <v>800625.06</v>
      </c>
      <c r="V25" s="2" t="s">
        <v>39</v>
      </c>
      <c r="W25" s="2" t="s">
        <v>39</v>
      </c>
      <c r="X25" s="2">
        <v>490402.16000000003</v>
      </c>
      <c r="Y25" s="2" t="s">
        <v>39</v>
      </c>
      <c r="Z25" s="2" t="s">
        <v>39</v>
      </c>
      <c r="AA25" s="2" t="s">
        <v>39</v>
      </c>
      <c r="AB25" s="2" t="s">
        <v>39</v>
      </c>
      <c r="AC25" s="2">
        <v>313321.71000000002</v>
      </c>
      <c r="AD25" s="2">
        <v>1870834.42</v>
      </c>
      <c r="AE25" s="2" t="s">
        <v>39</v>
      </c>
      <c r="AF25" s="2">
        <v>589997.5</v>
      </c>
      <c r="AG25" s="2" t="s">
        <v>39</v>
      </c>
      <c r="AH25" s="2" t="s">
        <v>39</v>
      </c>
      <c r="AI25" s="2">
        <v>983064.15</v>
      </c>
    </row>
    <row r="26" spans="1:35" x14ac:dyDescent="0.3">
      <c r="A26" s="3" t="s">
        <v>60</v>
      </c>
      <c r="B26" s="4"/>
      <c r="C26" s="4"/>
      <c r="D26" s="2" t="s">
        <v>39</v>
      </c>
      <c r="E26" s="4"/>
      <c r="F26" s="4"/>
      <c r="G26" s="4"/>
      <c r="H26" s="4"/>
      <c r="I26" s="4"/>
      <c r="J26" s="4"/>
      <c r="K26" s="4"/>
      <c r="L26" s="2" t="s">
        <v>39</v>
      </c>
      <c r="M26" s="4"/>
      <c r="N26" s="4"/>
      <c r="O26" s="2" t="s">
        <v>39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1:35" x14ac:dyDescent="0.3">
      <c r="A27" s="3" t="s">
        <v>61</v>
      </c>
      <c r="B27" s="2" t="s">
        <v>39</v>
      </c>
      <c r="C27" s="2">
        <v>121661.04999999999</v>
      </c>
      <c r="D27" s="2">
        <v>5489056.5000000009</v>
      </c>
      <c r="E27" s="2" t="s">
        <v>39</v>
      </c>
      <c r="F27" s="2" t="s">
        <v>39</v>
      </c>
      <c r="G27" s="2" t="s">
        <v>39</v>
      </c>
      <c r="H27" s="2" t="s">
        <v>39</v>
      </c>
      <c r="I27" s="2" t="s">
        <v>39</v>
      </c>
      <c r="J27" s="2">
        <v>3501148.06</v>
      </c>
      <c r="K27" s="2">
        <v>90067.94</v>
      </c>
      <c r="L27" s="2">
        <v>149820.63</v>
      </c>
      <c r="M27" s="2" t="s">
        <v>39</v>
      </c>
      <c r="N27" s="2" t="s">
        <v>39</v>
      </c>
      <c r="O27" s="2" t="s">
        <v>39</v>
      </c>
      <c r="P27" s="2" t="s">
        <v>39</v>
      </c>
      <c r="Q27" s="2">
        <v>139688.84</v>
      </c>
      <c r="R27" s="2">
        <v>660062.90999999992</v>
      </c>
      <c r="S27" s="2">
        <v>98537.01999999999</v>
      </c>
      <c r="T27" s="2">
        <v>330337.55000000005</v>
      </c>
      <c r="U27" s="2">
        <v>66035.7</v>
      </c>
      <c r="V27" s="2" t="s">
        <v>39</v>
      </c>
      <c r="W27" s="2" t="s">
        <v>39</v>
      </c>
      <c r="X27" s="2" t="s">
        <v>39</v>
      </c>
      <c r="Y27" s="2" t="s">
        <v>39</v>
      </c>
      <c r="Z27" s="2" t="s">
        <v>39</v>
      </c>
      <c r="AA27" s="2">
        <v>332111.93</v>
      </c>
      <c r="AB27" s="2">
        <v>81584.13</v>
      </c>
      <c r="AC27" s="2">
        <v>65081.990000000005</v>
      </c>
      <c r="AD27" s="2" t="s">
        <v>39</v>
      </c>
      <c r="AE27" s="2">
        <v>382764.15</v>
      </c>
      <c r="AF27" s="4"/>
      <c r="AG27" s="4"/>
      <c r="AH27" s="2" t="s">
        <v>39</v>
      </c>
      <c r="AI27" s="2" t="s">
        <v>39</v>
      </c>
    </row>
    <row r="28" spans="1:35" x14ac:dyDescent="0.3">
      <c r="A28" s="3" t="s">
        <v>62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2" t="s">
        <v>39</v>
      </c>
      <c r="X28" s="4"/>
      <c r="Y28" s="4"/>
      <c r="Z28" s="4"/>
      <c r="AA28" s="4"/>
      <c r="AB28" s="4"/>
      <c r="AC28" s="2" t="s">
        <v>39</v>
      </c>
      <c r="AD28" s="2" t="s">
        <v>39</v>
      </c>
      <c r="AE28" s="4"/>
      <c r="AF28" s="4"/>
      <c r="AG28" s="4"/>
      <c r="AH28" s="4"/>
      <c r="AI28" s="4"/>
    </row>
    <row r="29" spans="1:35" x14ac:dyDescent="0.3">
      <c r="A29" s="3" t="s">
        <v>63</v>
      </c>
      <c r="B29" s="4"/>
      <c r="C29" s="4"/>
      <c r="D29" s="2" t="s">
        <v>39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2" t="s">
        <v>39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2" t="s">
        <v>39</v>
      </c>
      <c r="AG29" s="4"/>
      <c r="AH29" s="4"/>
      <c r="AI29" s="4"/>
    </row>
    <row r="30" spans="1:35" x14ac:dyDescent="0.3">
      <c r="A30" s="3" t="s">
        <v>64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2" t="s">
        <v>39</v>
      </c>
      <c r="AF30" s="4"/>
      <c r="AG30" s="4"/>
      <c r="AH30" s="4"/>
      <c r="AI30" s="4"/>
    </row>
    <row r="31" spans="1:35" x14ac:dyDescent="0.3">
      <c r="A31" s="3" t="s">
        <v>65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" t="s">
        <v>39</v>
      </c>
      <c r="Q31" s="4"/>
      <c r="R31" s="4"/>
      <c r="S31" s="2" t="s">
        <v>39</v>
      </c>
      <c r="T31" s="4"/>
      <c r="U31" s="4"/>
      <c r="V31" s="4"/>
      <c r="W31" s="2" t="s">
        <v>39</v>
      </c>
      <c r="X31" s="2" t="s">
        <v>39</v>
      </c>
      <c r="Y31" s="2" t="s">
        <v>39</v>
      </c>
      <c r="Z31" s="4"/>
      <c r="AA31" s="4"/>
      <c r="AB31" s="4"/>
      <c r="AC31" s="4"/>
      <c r="AD31" s="2" t="s">
        <v>39</v>
      </c>
      <c r="AE31" s="4"/>
      <c r="AF31" s="2">
        <v>158349.75000000003</v>
      </c>
      <c r="AG31" s="4"/>
      <c r="AH31" s="2" t="s">
        <v>39</v>
      </c>
      <c r="AI31" s="2">
        <v>392726.12</v>
      </c>
    </row>
    <row r="32" spans="1:35" x14ac:dyDescent="0.3">
      <c r="A32" s="3" t="s">
        <v>66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2" t="s">
        <v>39</v>
      </c>
      <c r="AI32" s="4"/>
    </row>
    <row r="33" spans="1:35" x14ac:dyDescent="0.3">
      <c r="A33" s="3" t="s">
        <v>67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2" t="s">
        <v>39</v>
      </c>
      <c r="W33" s="4"/>
      <c r="X33" s="4"/>
      <c r="Y33" s="4"/>
      <c r="Z33" s="4"/>
      <c r="AA33" s="4"/>
      <c r="AB33" s="4"/>
      <c r="AC33" s="2" t="s">
        <v>39</v>
      </c>
      <c r="AD33" s="4"/>
      <c r="AE33" s="4"/>
      <c r="AF33" s="4"/>
      <c r="AG33" s="4"/>
      <c r="AH33" s="4"/>
      <c r="AI33" s="4"/>
    </row>
    <row r="34" spans="1:35" x14ac:dyDescent="0.3">
      <c r="A34" s="3" t="s">
        <v>68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" t="s">
        <v>39</v>
      </c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2" t="s">
        <v>39</v>
      </c>
      <c r="AF34" s="4"/>
      <c r="AG34" s="2" t="s">
        <v>39</v>
      </c>
      <c r="AH34" s="4"/>
      <c r="AI34" s="4"/>
    </row>
    <row r="35" spans="1:35" x14ac:dyDescent="0.3">
      <c r="A35" s="3" t="s">
        <v>69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2" t="s">
        <v>39</v>
      </c>
      <c r="O35" s="4"/>
      <c r="P35" s="4"/>
      <c r="Q35" s="4"/>
      <c r="R35" s="4"/>
      <c r="S35" s="4"/>
      <c r="T35" s="2" t="s">
        <v>39</v>
      </c>
      <c r="U35" s="4"/>
      <c r="V35" s="4"/>
      <c r="W35" s="4"/>
      <c r="X35" s="4"/>
      <c r="Y35" s="2" t="s">
        <v>39</v>
      </c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x14ac:dyDescent="0.3">
      <c r="A36" s="3" t="s">
        <v>70</v>
      </c>
      <c r="B36" s="2">
        <v>433449.77</v>
      </c>
      <c r="C36" s="2">
        <v>294540.95999999996</v>
      </c>
      <c r="D36" s="2">
        <v>398378.80999999994</v>
      </c>
      <c r="E36" s="2">
        <v>297395.07</v>
      </c>
      <c r="F36" s="2">
        <v>1478939.3900000001</v>
      </c>
      <c r="G36" s="2">
        <v>1083447.6100000001</v>
      </c>
      <c r="H36" s="2">
        <v>86802.12</v>
      </c>
      <c r="I36" s="2">
        <v>182239.64</v>
      </c>
      <c r="J36" s="2">
        <v>53048.100000000006</v>
      </c>
      <c r="K36" s="2">
        <v>145203.30000000002</v>
      </c>
      <c r="L36" s="2">
        <v>167072.38</v>
      </c>
      <c r="M36" s="2">
        <v>101638.78</v>
      </c>
      <c r="N36" s="2">
        <v>269378.77</v>
      </c>
      <c r="O36" s="2">
        <v>469023.24</v>
      </c>
      <c r="P36" s="2">
        <v>295846.87</v>
      </c>
      <c r="Q36" s="2">
        <v>321342.77</v>
      </c>
      <c r="R36" s="2">
        <v>280966.58</v>
      </c>
      <c r="S36" s="2">
        <v>927013.92999999993</v>
      </c>
      <c r="T36" s="2">
        <v>368643.77</v>
      </c>
      <c r="U36" s="2">
        <v>1162328.28</v>
      </c>
      <c r="V36" s="2">
        <v>593186.43000000005</v>
      </c>
      <c r="W36" s="2">
        <v>329715.16000000003</v>
      </c>
      <c r="X36" s="2">
        <v>241369.13</v>
      </c>
      <c r="Y36" s="2">
        <v>1297047.47</v>
      </c>
      <c r="Z36" s="2">
        <v>1332043.4500000002</v>
      </c>
      <c r="AA36" s="2">
        <v>490965.28999999992</v>
      </c>
      <c r="AB36" s="2">
        <v>1217971.58</v>
      </c>
      <c r="AC36" s="2">
        <v>405393.96</v>
      </c>
      <c r="AD36" s="2">
        <v>235009.70999999996</v>
      </c>
      <c r="AE36" s="2">
        <v>755266.52999999991</v>
      </c>
      <c r="AF36" s="2">
        <v>506430.39999999997</v>
      </c>
      <c r="AG36" s="2">
        <v>328061.93</v>
      </c>
      <c r="AH36" s="2">
        <v>474964.04000000004</v>
      </c>
      <c r="AI36" s="2">
        <v>329933.52</v>
      </c>
    </row>
    <row r="37" spans="1:35" x14ac:dyDescent="0.3">
      <c r="A37" s="3" t="s">
        <v>71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2" t="s">
        <v>39</v>
      </c>
    </row>
    <row r="38" spans="1:35" x14ac:dyDescent="0.3">
      <c r="A38" s="3" t="s">
        <v>72</v>
      </c>
      <c r="B38" s="4"/>
      <c r="C38" s="4"/>
      <c r="D38" s="4"/>
      <c r="E38" s="4"/>
      <c r="F38" s="4"/>
      <c r="G38" s="4"/>
      <c r="H38" s="2" t="s">
        <v>39</v>
      </c>
      <c r="I38" s="4"/>
      <c r="J38" s="2" t="s">
        <v>39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5" x14ac:dyDescent="0.3">
      <c r="A39" s="3" t="s">
        <v>73</v>
      </c>
      <c r="B39" s="2">
        <v>376676.12</v>
      </c>
      <c r="C39" s="2">
        <v>374105.60000000003</v>
      </c>
      <c r="D39" s="2">
        <v>219968.50999999998</v>
      </c>
      <c r="E39" s="2">
        <v>288952.12</v>
      </c>
      <c r="F39" s="2" t="s">
        <v>39</v>
      </c>
      <c r="G39" s="2">
        <v>530770.76</v>
      </c>
      <c r="H39" s="2" t="s">
        <v>39</v>
      </c>
      <c r="I39" s="2">
        <v>601689.02999999991</v>
      </c>
      <c r="J39" s="2">
        <v>180787.33000000002</v>
      </c>
      <c r="K39" s="2">
        <v>204332.02000000002</v>
      </c>
      <c r="L39" s="2">
        <v>312983.87</v>
      </c>
      <c r="M39" s="2" t="s">
        <v>39</v>
      </c>
      <c r="N39" s="2">
        <v>5716407.71</v>
      </c>
      <c r="O39" s="2">
        <v>485104.77</v>
      </c>
      <c r="P39" s="2">
        <v>332685.93</v>
      </c>
      <c r="Q39" s="2">
        <v>631426.53</v>
      </c>
      <c r="R39" s="2">
        <v>370893.35</v>
      </c>
      <c r="S39" s="2">
        <v>624787.35</v>
      </c>
      <c r="T39" s="2">
        <v>251571.22000000003</v>
      </c>
      <c r="U39" s="2" t="s">
        <v>39</v>
      </c>
      <c r="V39" s="2">
        <v>640903.89999999991</v>
      </c>
      <c r="W39" s="2">
        <v>167100.65999999997</v>
      </c>
      <c r="X39" s="2" t="s">
        <v>39</v>
      </c>
      <c r="Y39" s="2" t="s">
        <v>39</v>
      </c>
      <c r="Z39" s="2">
        <v>231365.54999999996</v>
      </c>
      <c r="AA39" s="4"/>
      <c r="AB39" s="2">
        <v>291106.07</v>
      </c>
      <c r="AC39" s="2">
        <v>347530.81999999995</v>
      </c>
      <c r="AD39" s="2">
        <v>249123.56</v>
      </c>
      <c r="AE39" s="2">
        <v>153380.79</v>
      </c>
      <c r="AF39" s="2">
        <v>320531.26</v>
      </c>
      <c r="AG39" s="2">
        <v>284605.92</v>
      </c>
      <c r="AH39" s="2">
        <v>392179.64999999997</v>
      </c>
      <c r="AI39" s="2">
        <v>214614.48</v>
      </c>
    </row>
    <row r="40" spans="1:35" x14ac:dyDescent="0.3">
      <c r="A40" s="3" t="s">
        <v>74</v>
      </c>
      <c r="B40" s="2">
        <v>295828.88</v>
      </c>
      <c r="C40" s="2" t="s">
        <v>39</v>
      </c>
      <c r="D40" s="2">
        <v>219740.54</v>
      </c>
      <c r="E40" s="2" t="s">
        <v>39</v>
      </c>
      <c r="F40" s="2" t="s">
        <v>39</v>
      </c>
      <c r="G40" s="2">
        <v>1296499.18</v>
      </c>
      <c r="H40" s="2" t="s">
        <v>39</v>
      </c>
      <c r="I40" s="2" t="s">
        <v>39</v>
      </c>
      <c r="J40" s="2" t="s">
        <v>39</v>
      </c>
      <c r="K40" s="2" t="s">
        <v>39</v>
      </c>
      <c r="L40" s="2" t="s">
        <v>39</v>
      </c>
      <c r="M40" s="2">
        <v>249792.87999999998</v>
      </c>
      <c r="N40" s="2" t="s">
        <v>39</v>
      </c>
      <c r="O40" s="2" t="s">
        <v>39</v>
      </c>
      <c r="P40" s="2">
        <v>721003.6599999998</v>
      </c>
      <c r="Q40" s="4"/>
      <c r="R40" s="2">
        <v>1219335.1400000001</v>
      </c>
      <c r="S40" s="2">
        <v>3500322.29</v>
      </c>
      <c r="T40" s="2" t="s">
        <v>39</v>
      </c>
      <c r="U40" s="2">
        <v>1462009.76</v>
      </c>
      <c r="V40" s="2">
        <v>661534.6399999999</v>
      </c>
      <c r="W40" s="2">
        <v>261459.99</v>
      </c>
      <c r="X40" s="2" t="s">
        <v>39</v>
      </c>
      <c r="Y40" s="2">
        <v>841579.02</v>
      </c>
      <c r="Z40" s="2">
        <v>618274.90999999992</v>
      </c>
      <c r="AA40" s="2" t="s">
        <v>39</v>
      </c>
      <c r="AB40" s="2">
        <v>1387248.78</v>
      </c>
      <c r="AC40" s="2">
        <v>87657.33</v>
      </c>
      <c r="AD40" s="2" t="s">
        <v>39</v>
      </c>
      <c r="AE40" s="2" t="s">
        <v>39</v>
      </c>
      <c r="AF40" s="2">
        <v>809053.07000000007</v>
      </c>
      <c r="AG40" s="2">
        <v>971466.46</v>
      </c>
      <c r="AH40" s="2">
        <v>1103973.6999999997</v>
      </c>
      <c r="AI40" s="2">
        <v>1027418.74</v>
      </c>
    </row>
    <row r="41" spans="1:35" x14ac:dyDescent="0.3">
      <c r="A41" s="3" t="s">
        <v>75</v>
      </c>
      <c r="B41" s="2" t="s">
        <v>39</v>
      </c>
      <c r="C41" s="2">
        <v>543480.5</v>
      </c>
      <c r="D41" s="2">
        <v>89174.209999999992</v>
      </c>
      <c r="E41" s="2">
        <v>609427.96000000008</v>
      </c>
      <c r="F41" s="2">
        <v>196358.94</v>
      </c>
      <c r="G41" s="2">
        <v>120651.66</v>
      </c>
      <c r="H41" s="4"/>
      <c r="I41" s="2" t="s">
        <v>39</v>
      </c>
      <c r="J41" s="2" t="s">
        <v>39</v>
      </c>
      <c r="K41" s="2" t="s">
        <v>39</v>
      </c>
      <c r="L41" s="2">
        <v>356504.3</v>
      </c>
      <c r="M41" s="2" t="s">
        <v>39</v>
      </c>
      <c r="N41" s="2">
        <v>147387.54</v>
      </c>
      <c r="O41" s="2" t="s">
        <v>39</v>
      </c>
      <c r="P41" s="2" t="s">
        <v>39</v>
      </c>
      <c r="Q41" s="2" t="s">
        <v>39</v>
      </c>
      <c r="R41" s="4"/>
      <c r="S41" s="2" t="s">
        <v>39</v>
      </c>
      <c r="T41" s="2">
        <v>135091.01</v>
      </c>
      <c r="U41" s="2" t="s">
        <v>39</v>
      </c>
      <c r="V41" s="2" t="s">
        <v>39</v>
      </c>
      <c r="W41" s="2">
        <v>173894.53999999998</v>
      </c>
      <c r="X41" s="2" t="s">
        <v>39</v>
      </c>
      <c r="Y41" s="2" t="s">
        <v>39</v>
      </c>
      <c r="Z41" s="2" t="s">
        <v>39</v>
      </c>
      <c r="AA41" s="4"/>
      <c r="AB41" s="2" t="s">
        <v>39</v>
      </c>
      <c r="AC41" s="2" t="s">
        <v>39</v>
      </c>
      <c r="AD41" s="4"/>
      <c r="AE41" s="2" t="s">
        <v>39</v>
      </c>
      <c r="AF41" s="2">
        <v>1849243.58</v>
      </c>
      <c r="AG41" s="2">
        <v>246353.88</v>
      </c>
      <c r="AH41" s="2" t="s">
        <v>39</v>
      </c>
      <c r="AI41" s="2" t="s">
        <v>39</v>
      </c>
    </row>
    <row r="42" spans="1:35" x14ac:dyDescent="0.3">
      <c r="A42" s="3" t="s">
        <v>76</v>
      </c>
      <c r="B42" s="4"/>
      <c r="C42" s="4"/>
      <c r="D42" s="4"/>
      <c r="E42" s="2" t="s">
        <v>39</v>
      </c>
      <c r="F42" s="4"/>
      <c r="G42" s="4"/>
      <c r="H42" s="2" t="s">
        <v>39</v>
      </c>
      <c r="I42" s="4"/>
      <c r="J42" s="4"/>
      <c r="K42" s="2" t="s">
        <v>39</v>
      </c>
      <c r="L42" s="4"/>
      <c r="M42" s="4"/>
      <c r="N42" s="2" t="s">
        <v>39</v>
      </c>
      <c r="O42" s="4"/>
      <c r="P42" s="4"/>
      <c r="Q42" s="4"/>
      <c r="R42" s="2" t="s">
        <v>39</v>
      </c>
      <c r="S42" s="4"/>
      <c r="T42" s="4"/>
      <c r="U42" s="2" t="s">
        <v>39</v>
      </c>
      <c r="V42" s="4"/>
      <c r="W42" s="2" t="s">
        <v>39</v>
      </c>
      <c r="X42" s="4"/>
      <c r="Y42" s="2" t="s">
        <v>39</v>
      </c>
      <c r="Z42" s="4"/>
      <c r="AA42" s="4"/>
      <c r="AB42" s="4"/>
      <c r="AC42" s="4"/>
      <c r="AD42" s="4"/>
      <c r="AE42" s="4"/>
      <c r="AF42" s="4"/>
      <c r="AG42" s="2" t="s">
        <v>39</v>
      </c>
      <c r="AH42" s="2" t="s">
        <v>39</v>
      </c>
      <c r="AI42" s="2" t="s">
        <v>39</v>
      </c>
    </row>
    <row r="43" spans="1:35" x14ac:dyDescent="0.3">
      <c r="A43" s="3" t="s">
        <v>77</v>
      </c>
      <c r="B43" s="2" t="s">
        <v>39</v>
      </c>
      <c r="C43" s="2" t="s">
        <v>39</v>
      </c>
      <c r="D43" s="2" t="s">
        <v>39</v>
      </c>
      <c r="E43" s="2" t="s">
        <v>39</v>
      </c>
      <c r="F43" s="2">
        <v>208660.95</v>
      </c>
      <c r="G43" s="2">
        <v>1060934.51</v>
      </c>
      <c r="H43" s="2" t="s">
        <v>39</v>
      </c>
      <c r="I43" s="2" t="s">
        <v>39</v>
      </c>
      <c r="J43" s="2" t="s">
        <v>39</v>
      </c>
      <c r="K43" s="2" t="s">
        <v>39</v>
      </c>
      <c r="L43" s="2">
        <v>1105367.9099999999</v>
      </c>
      <c r="M43" s="2" t="s">
        <v>39</v>
      </c>
      <c r="N43" s="2" t="s">
        <v>39</v>
      </c>
      <c r="O43" s="2" t="s">
        <v>39</v>
      </c>
      <c r="P43" s="2" t="s">
        <v>39</v>
      </c>
      <c r="Q43" s="2" t="s">
        <v>39</v>
      </c>
      <c r="R43" s="2" t="s">
        <v>39</v>
      </c>
      <c r="S43" s="2" t="s">
        <v>39</v>
      </c>
      <c r="T43" s="2" t="s">
        <v>39</v>
      </c>
      <c r="U43" s="4"/>
      <c r="V43" s="2">
        <v>922111.6399999999</v>
      </c>
      <c r="W43" s="2" t="s">
        <v>39</v>
      </c>
      <c r="X43" s="2">
        <v>895966.49</v>
      </c>
      <c r="Y43" s="2">
        <v>196954.73</v>
      </c>
      <c r="Z43" s="2" t="s">
        <v>39</v>
      </c>
      <c r="AA43" s="2" t="s">
        <v>39</v>
      </c>
      <c r="AB43" s="2" t="s">
        <v>39</v>
      </c>
      <c r="AC43" s="2" t="s">
        <v>39</v>
      </c>
      <c r="AD43" s="2" t="s">
        <v>39</v>
      </c>
      <c r="AE43" s="2">
        <v>462591.1</v>
      </c>
      <c r="AF43" s="2" t="s">
        <v>39</v>
      </c>
      <c r="AG43" s="2" t="s">
        <v>39</v>
      </c>
      <c r="AH43" s="2">
        <v>454862.41000000003</v>
      </c>
      <c r="AI43" s="2" t="s">
        <v>39</v>
      </c>
    </row>
    <row r="44" spans="1:35" x14ac:dyDescent="0.3">
      <c r="A44" s="3" t="s">
        <v>78</v>
      </c>
      <c r="B44" s="2">
        <v>4171993</v>
      </c>
      <c r="C44" s="2">
        <v>3354496.4</v>
      </c>
      <c r="D44" s="2">
        <v>7223585.5099999998</v>
      </c>
      <c r="E44" s="2">
        <v>13309594.699999999</v>
      </c>
      <c r="F44" s="2">
        <v>15190485.300000003</v>
      </c>
      <c r="G44" s="2">
        <v>8206982.5999999996</v>
      </c>
      <c r="H44" s="2">
        <v>7811010.9400000013</v>
      </c>
      <c r="I44" s="2">
        <v>12117512.639999999</v>
      </c>
      <c r="J44" s="2">
        <v>4869769.96</v>
      </c>
      <c r="K44" s="2">
        <v>5638297.5399999991</v>
      </c>
      <c r="L44" s="2">
        <v>1769660.4000000001</v>
      </c>
      <c r="M44" s="2">
        <v>3829501.8499999996</v>
      </c>
      <c r="N44" s="2">
        <v>2592973.1000000006</v>
      </c>
      <c r="O44" s="2">
        <v>2677196.4900000002</v>
      </c>
      <c r="P44" s="2">
        <v>2865711.38</v>
      </c>
      <c r="Q44" s="2">
        <v>3744600.38</v>
      </c>
      <c r="R44" s="2">
        <v>2264144.79</v>
      </c>
      <c r="S44" s="2">
        <v>2789013.6</v>
      </c>
      <c r="T44" s="2">
        <v>3186281.9899999998</v>
      </c>
      <c r="U44" s="2">
        <v>5756815.0399999991</v>
      </c>
      <c r="V44" s="2">
        <v>2949801.56</v>
      </c>
      <c r="W44" s="2">
        <v>3341402.8500000006</v>
      </c>
      <c r="X44" s="2">
        <v>14448032.659999998</v>
      </c>
      <c r="Y44" s="2">
        <v>20814227.780000005</v>
      </c>
      <c r="Z44" s="2">
        <v>30233538.989999998</v>
      </c>
      <c r="AA44" s="2">
        <v>27380413.120000001</v>
      </c>
      <c r="AB44" s="2">
        <v>3093163.0199999996</v>
      </c>
      <c r="AC44" s="2">
        <v>4736377.6399999997</v>
      </c>
      <c r="AD44" s="2">
        <v>14528382.669999998</v>
      </c>
      <c r="AE44" s="2">
        <v>15334595.560000006</v>
      </c>
      <c r="AF44" s="2">
        <v>1262703.6700000002</v>
      </c>
      <c r="AG44" s="2">
        <v>2778451.6199999996</v>
      </c>
      <c r="AH44" s="2">
        <v>7198493.6300000008</v>
      </c>
      <c r="AI44" s="2">
        <v>2234342.94</v>
      </c>
    </row>
    <row r="45" spans="1:35" x14ac:dyDescent="0.3">
      <c r="A45" s="3" t="s">
        <v>79</v>
      </c>
      <c r="B45" s="2" t="s">
        <v>39</v>
      </c>
      <c r="C45" s="2">
        <v>194480.57</v>
      </c>
      <c r="D45" s="2">
        <v>123347.62</v>
      </c>
      <c r="E45" s="2">
        <v>173447.15</v>
      </c>
      <c r="F45" s="2">
        <v>90949.6</v>
      </c>
      <c r="G45" s="2">
        <v>341597.01</v>
      </c>
      <c r="H45" s="2">
        <v>184573.88</v>
      </c>
      <c r="I45" s="2" t="s">
        <v>39</v>
      </c>
      <c r="J45" s="2" t="s">
        <v>39</v>
      </c>
      <c r="K45" s="2">
        <v>103153.68</v>
      </c>
      <c r="L45" s="2">
        <v>116423.36</v>
      </c>
      <c r="M45" s="2">
        <v>144007.97999999998</v>
      </c>
      <c r="N45" s="2">
        <v>103389.14</v>
      </c>
      <c r="O45" s="2">
        <v>12089.75</v>
      </c>
      <c r="P45" s="2" t="s">
        <v>39</v>
      </c>
      <c r="Q45" s="2">
        <v>243347.85</v>
      </c>
      <c r="R45" s="2">
        <v>298096.72000000003</v>
      </c>
      <c r="S45" s="2">
        <v>159821.78</v>
      </c>
      <c r="T45" s="2" t="s">
        <v>39</v>
      </c>
      <c r="U45" s="2" t="s">
        <v>39</v>
      </c>
      <c r="V45" s="4"/>
      <c r="W45" s="2">
        <v>112423.23999999999</v>
      </c>
      <c r="X45" s="2">
        <v>83845.45</v>
      </c>
      <c r="Y45" s="2">
        <v>72913.33</v>
      </c>
      <c r="Z45" s="4"/>
      <c r="AA45" s="2" t="s">
        <v>39</v>
      </c>
      <c r="AB45" s="2">
        <v>249645.26</v>
      </c>
      <c r="AC45" s="2" t="s">
        <v>39</v>
      </c>
      <c r="AD45" s="2" t="s">
        <v>39</v>
      </c>
      <c r="AE45" s="2">
        <v>101907.93</v>
      </c>
      <c r="AF45" s="2" t="s">
        <v>39</v>
      </c>
      <c r="AG45" s="2">
        <v>235010.72000000003</v>
      </c>
      <c r="AH45" s="2" t="s">
        <v>39</v>
      </c>
      <c r="AI45" s="2">
        <v>266155.44</v>
      </c>
    </row>
    <row r="46" spans="1:35" x14ac:dyDescent="0.3">
      <c r="A46" s="3" t="s">
        <v>80</v>
      </c>
      <c r="B46" s="2" t="s">
        <v>39</v>
      </c>
      <c r="C46" s="2" t="s">
        <v>39</v>
      </c>
      <c r="D46" s="2" t="s">
        <v>39</v>
      </c>
      <c r="E46" s="2" t="s">
        <v>39</v>
      </c>
      <c r="F46" s="2" t="s">
        <v>39</v>
      </c>
      <c r="G46" s="2">
        <v>338818.96</v>
      </c>
      <c r="H46" s="2" t="s">
        <v>39</v>
      </c>
      <c r="I46" s="2" t="s">
        <v>39</v>
      </c>
      <c r="J46" s="2" t="s">
        <v>39</v>
      </c>
      <c r="K46" s="2">
        <v>392213.63999999996</v>
      </c>
      <c r="L46" s="4"/>
      <c r="M46" s="4"/>
      <c r="N46" s="2">
        <v>60221.34</v>
      </c>
      <c r="O46" s="2" t="s">
        <v>39</v>
      </c>
      <c r="P46" s="4"/>
      <c r="Q46" s="2" t="s">
        <v>39</v>
      </c>
      <c r="R46" s="2" t="s">
        <v>39</v>
      </c>
      <c r="S46" s="2" t="s">
        <v>39</v>
      </c>
      <c r="T46" s="2">
        <v>340897.36</v>
      </c>
      <c r="U46" s="4"/>
      <c r="V46" s="2" t="s">
        <v>39</v>
      </c>
      <c r="W46" s="4"/>
      <c r="X46" s="4"/>
      <c r="Y46" s="4"/>
      <c r="Z46" s="2" t="s">
        <v>39</v>
      </c>
      <c r="AA46" s="2" t="s">
        <v>39</v>
      </c>
      <c r="AB46" s="4"/>
      <c r="AC46" s="4"/>
      <c r="AD46" s="4"/>
      <c r="AE46" s="4"/>
      <c r="AF46" s="2" t="s">
        <v>39</v>
      </c>
      <c r="AG46" s="2" t="s">
        <v>39</v>
      </c>
      <c r="AH46" s="2" t="s">
        <v>39</v>
      </c>
      <c r="AI46" s="4"/>
    </row>
    <row r="47" spans="1:35" x14ac:dyDescent="0.3">
      <c r="A47" s="3" t="s">
        <v>81</v>
      </c>
      <c r="B47" s="4"/>
      <c r="C47" s="2">
        <v>266256.09000000003</v>
      </c>
      <c r="D47" s="2" t="s">
        <v>39</v>
      </c>
      <c r="E47" s="2" t="s">
        <v>39</v>
      </c>
      <c r="F47" s="4"/>
      <c r="G47" s="2" t="s">
        <v>39</v>
      </c>
      <c r="H47" s="2">
        <v>1316674.1199999999</v>
      </c>
      <c r="I47" s="2" t="s">
        <v>39</v>
      </c>
      <c r="J47" s="2" t="s">
        <v>39</v>
      </c>
      <c r="K47" s="4"/>
      <c r="L47" s="4"/>
      <c r="M47" s="2" t="s">
        <v>39</v>
      </c>
      <c r="N47" s="4"/>
      <c r="O47" s="2" t="s">
        <v>39</v>
      </c>
      <c r="P47" s="4"/>
      <c r="Q47" s="2" t="s">
        <v>39</v>
      </c>
      <c r="R47" s="2" t="s">
        <v>39</v>
      </c>
      <c r="S47" s="2" t="s">
        <v>39</v>
      </c>
      <c r="T47" s="2" t="s">
        <v>39</v>
      </c>
      <c r="U47" s="4"/>
      <c r="V47" s="2" t="s">
        <v>39</v>
      </c>
      <c r="W47" s="4"/>
      <c r="X47" s="2" t="s">
        <v>39</v>
      </c>
      <c r="Y47" s="2" t="s">
        <v>39</v>
      </c>
      <c r="Z47" s="4"/>
      <c r="AA47" s="2" t="s">
        <v>39</v>
      </c>
      <c r="AB47" s="2" t="s">
        <v>39</v>
      </c>
      <c r="AC47" s="4"/>
      <c r="AD47" s="4"/>
      <c r="AE47" s="2" t="s">
        <v>39</v>
      </c>
      <c r="AF47" s="4"/>
      <c r="AG47" s="4"/>
      <c r="AH47" s="4"/>
      <c r="AI47" s="2" t="s">
        <v>39</v>
      </c>
    </row>
    <row r="48" spans="1:35" x14ac:dyDescent="0.3">
      <c r="A48" s="3" t="s">
        <v>82</v>
      </c>
      <c r="B48" s="2">
        <v>29895633.849999998</v>
      </c>
      <c r="C48" s="2">
        <v>10800.58</v>
      </c>
      <c r="D48" s="2">
        <v>8824808.209999999</v>
      </c>
      <c r="E48" s="2">
        <v>736654.49</v>
      </c>
      <c r="F48" s="2">
        <v>537813.63</v>
      </c>
      <c r="G48" s="4"/>
      <c r="H48" s="2" t="s">
        <v>39</v>
      </c>
      <c r="I48" s="2" t="s">
        <v>39</v>
      </c>
      <c r="J48" s="2" t="s">
        <v>39</v>
      </c>
      <c r="K48" s="2">
        <v>303528.48</v>
      </c>
      <c r="L48" s="2" t="s">
        <v>39</v>
      </c>
      <c r="M48" s="2" t="s">
        <v>39</v>
      </c>
      <c r="N48" s="2">
        <v>182056.54</v>
      </c>
      <c r="O48" s="2">
        <v>442032.43</v>
      </c>
      <c r="P48" s="2">
        <v>114823.59</v>
      </c>
      <c r="Q48" s="2" t="s">
        <v>39</v>
      </c>
      <c r="R48" s="2" t="s">
        <v>39</v>
      </c>
      <c r="S48" s="2">
        <v>98844.3</v>
      </c>
      <c r="T48" s="2" t="s">
        <v>39</v>
      </c>
      <c r="U48" s="2">
        <v>1990244.49</v>
      </c>
      <c r="V48" s="2">
        <v>397231.17</v>
      </c>
      <c r="W48" s="2">
        <v>501336.91000000003</v>
      </c>
      <c r="X48" s="2">
        <v>2069206.8399999999</v>
      </c>
      <c r="Y48" s="2">
        <v>631263.86</v>
      </c>
      <c r="Z48" s="2">
        <v>1793557.33</v>
      </c>
      <c r="AA48" s="2" t="s">
        <v>39</v>
      </c>
      <c r="AB48" s="2">
        <v>807369.19000000006</v>
      </c>
      <c r="AC48" s="2">
        <v>156790.29</v>
      </c>
      <c r="AD48" s="2" t="s">
        <v>39</v>
      </c>
      <c r="AE48" s="2" t="s">
        <v>39</v>
      </c>
      <c r="AF48" s="2" t="s">
        <v>39</v>
      </c>
      <c r="AG48" s="2" t="s">
        <v>39</v>
      </c>
      <c r="AH48" s="2" t="s">
        <v>39</v>
      </c>
      <c r="AI48" s="2" t="s">
        <v>39</v>
      </c>
    </row>
    <row r="49" spans="1:35" x14ac:dyDescent="0.3">
      <c r="A49" s="3" t="s">
        <v>83</v>
      </c>
      <c r="B49" s="2" t="s">
        <v>39</v>
      </c>
      <c r="C49" s="2" t="s">
        <v>39</v>
      </c>
      <c r="D49" s="4"/>
      <c r="E49" s="2" t="s">
        <v>39</v>
      </c>
      <c r="F49" s="4"/>
      <c r="G49" s="2" t="s">
        <v>39</v>
      </c>
      <c r="H49" s="2" t="s">
        <v>39</v>
      </c>
      <c r="I49" s="4"/>
      <c r="J49" s="4"/>
      <c r="K49" s="2" t="s">
        <v>39</v>
      </c>
      <c r="L49" s="2" t="s">
        <v>39</v>
      </c>
      <c r="M49" s="2" t="s">
        <v>39</v>
      </c>
      <c r="N49" s="2" t="s">
        <v>39</v>
      </c>
      <c r="O49" s="2" t="s">
        <v>39</v>
      </c>
      <c r="P49" s="2" t="s">
        <v>39</v>
      </c>
      <c r="Q49" s="2" t="s">
        <v>39</v>
      </c>
      <c r="R49" s="2">
        <v>413651.85</v>
      </c>
      <c r="S49" s="4"/>
      <c r="T49" s="4"/>
      <c r="U49" s="4"/>
      <c r="V49" s="4"/>
      <c r="W49" s="2" t="s">
        <v>39</v>
      </c>
      <c r="X49" s="2" t="s">
        <v>39</v>
      </c>
      <c r="Y49" s="2" t="s">
        <v>39</v>
      </c>
      <c r="Z49" s="2" t="s">
        <v>39</v>
      </c>
      <c r="AA49" s="2" t="s">
        <v>39</v>
      </c>
      <c r="AB49" s="2" t="s">
        <v>39</v>
      </c>
      <c r="AC49" s="2" t="s">
        <v>39</v>
      </c>
      <c r="AD49" s="2" t="s">
        <v>39</v>
      </c>
      <c r="AE49" s="2" t="s">
        <v>39</v>
      </c>
      <c r="AF49" s="2" t="s">
        <v>39</v>
      </c>
      <c r="AG49" s="2">
        <v>82510.62</v>
      </c>
      <c r="AH49" s="2" t="s">
        <v>39</v>
      </c>
      <c r="AI49" s="2" t="s">
        <v>39</v>
      </c>
    </row>
    <row r="50" spans="1:35" x14ac:dyDescent="0.3">
      <c r="A50" s="3" t="s">
        <v>84</v>
      </c>
      <c r="B50" s="2">
        <v>3261801.72</v>
      </c>
      <c r="C50" s="2">
        <v>2620277.35</v>
      </c>
      <c r="D50" s="2">
        <v>5066358.5799999991</v>
      </c>
      <c r="E50" s="2">
        <v>5362133.8600000013</v>
      </c>
      <c r="F50" s="2">
        <v>6890202.2800000012</v>
      </c>
      <c r="G50" s="2">
        <v>3732175.16</v>
      </c>
      <c r="H50" s="2">
        <v>1940151.1500000004</v>
      </c>
      <c r="I50" s="2">
        <v>4816852.99</v>
      </c>
      <c r="J50" s="2">
        <v>8560522.4200000018</v>
      </c>
      <c r="K50" s="2">
        <v>9286200.040000001</v>
      </c>
      <c r="L50" s="2">
        <v>5518047.8600000013</v>
      </c>
      <c r="M50" s="2">
        <v>5637555.7300000004</v>
      </c>
      <c r="N50" s="2">
        <v>1878719.5999999996</v>
      </c>
      <c r="O50" s="2">
        <v>5749040.1700000009</v>
      </c>
      <c r="P50" s="2">
        <v>3340885.8400000003</v>
      </c>
      <c r="Q50" s="2">
        <v>2083210.1300000001</v>
      </c>
      <c r="R50" s="2">
        <v>6916455.0200000014</v>
      </c>
      <c r="S50" s="2">
        <v>2362024.91</v>
      </c>
      <c r="T50" s="2">
        <v>3719701.56</v>
      </c>
      <c r="U50" s="2">
        <v>5173777.8199999994</v>
      </c>
      <c r="V50" s="2">
        <v>2599594.3800000004</v>
      </c>
      <c r="W50" s="2">
        <v>3443950.3299999996</v>
      </c>
      <c r="X50" s="2">
        <v>6581404.0700000003</v>
      </c>
      <c r="Y50" s="2">
        <v>3169590.05</v>
      </c>
      <c r="Z50" s="2">
        <v>1765659.3599999999</v>
      </c>
      <c r="AA50" s="2">
        <v>2606304.54</v>
      </c>
      <c r="AB50" s="2">
        <v>4200518.5199999996</v>
      </c>
      <c r="AC50" s="2">
        <v>5015174.08</v>
      </c>
      <c r="AD50" s="2">
        <v>6344406.3300000001</v>
      </c>
      <c r="AE50" s="2">
        <v>2577631.9299999997</v>
      </c>
      <c r="AF50" s="2">
        <v>5350427.13</v>
      </c>
      <c r="AG50" s="2">
        <v>1328358.54</v>
      </c>
      <c r="AH50" s="2">
        <v>5531304.2700000005</v>
      </c>
      <c r="AI50" s="2">
        <v>3963505.09</v>
      </c>
    </row>
    <row r="51" spans="1:35" x14ac:dyDescent="0.3">
      <c r="A51" s="3" t="s">
        <v>85</v>
      </c>
      <c r="B51" s="4"/>
      <c r="C51" s="4"/>
      <c r="D51" s="2" t="s">
        <v>39</v>
      </c>
      <c r="E51" s="2" t="s">
        <v>39</v>
      </c>
      <c r="F51" s="2" t="s">
        <v>39</v>
      </c>
      <c r="G51" s="2" t="s">
        <v>39</v>
      </c>
      <c r="H51" s="4"/>
      <c r="I51" s="4"/>
      <c r="J51" s="4"/>
      <c r="K51" s="4"/>
      <c r="L51" s="2" t="s">
        <v>39</v>
      </c>
      <c r="M51" s="4"/>
      <c r="N51" s="2" t="s">
        <v>39</v>
      </c>
      <c r="O51" s="2" t="s">
        <v>39</v>
      </c>
      <c r="P51" s="4"/>
      <c r="Q51" s="4"/>
      <c r="R51" s="2" t="s">
        <v>39</v>
      </c>
      <c r="S51" s="4"/>
      <c r="T51" s="4"/>
      <c r="U51" s="4"/>
      <c r="V51" s="4"/>
      <c r="W51" s="2" t="s">
        <v>39</v>
      </c>
      <c r="X51" s="4"/>
      <c r="Y51" s="2" t="s">
        <v>39</v>
      </c>
      <c r="Z51" s="4"/>
      <c r="AA51" s="4"/>
      <c r="AB51" s="2" t="s">
        <v>39</v>
      </c>
      <c r="AC51" s="4"/>
      <c r="AD51" s="4"/>
      <c r="AE51" s="2" t="s">
        <v>39</v>
      </c>
      <c r="AF51" s="4"/>
      <c r="AG51" s="2" t="s">
        <v>39</v>
      </c>
      <c r="AH51" s="4"/>
      <c r="AI51" s="2" t="s">
        <v>39</v>
      </c>
    </row>
    <row r="52" spans="1:35" x14ac:dyDescent="0.3">
      <c r="A52" s="3" t="s">
        <v>86</v>
      </c>
      <c r="B52" s="2">
        <v>15753426.410000004</v>
      </c>
      <c r="C52" s="2">
        <v>16066425.98</v>
      </c>
      <c r="D52" s="2">
        <v>13558307.949999999</v>
      </c>
      <c r="E52" s="2">
        <v>13331339.280000003</v>
      </c>
      <c r="F52" s="2">
        <v>21083845.240000002</v>
      </c>
      <c r="G52" s="2">
        <v>21624804.709999997</v>
      </c>
      <c r="H52" s="2">
        <v>30154808.780000001</v>
      </c>
      <c r="I52" s="2">
        <v>12611131.050000001</v>
      </c>
      <c r="J52" s="2">
        <v>8986134.9400000013</v>
      </c>
      <c r="K52" s="2">
        <v>19349006.490000002</v>
      </c>
      <c r="L52" s="2">
        <v>4246086.4000000004</v>
      </c>
      <c r="M52" s="2">
        <v>16574025.870000001</v>
      </c>
      <c r="N52" s="2">
        <v>17531746.840000011</v>
      </c>
      <c r="O52" s="2">
        <v>5322141.4900000012</v>
      </c>
      <c r="P52" s="2">
        <v>6284515.2300000004</v>
      </c>
      <c r="Q52" s="2">
        <v>8268192.9799999986</v>
      </c>
      <c r="R52" s="2">
        <v>12437824.709999999</v>
      </c>
      <c r="S52" s="2">
        <v>9261438.4200000018</v>
      </c>
      <c r="T52" s="2">
        <v>10635829.699999997</v>
      </c>
      <c r="U52" s="2">
        <v>15794195.759999998</v>
      </c>
      <c r="V52" s="2">
        <v>10496879.619999995</v>
      </c>
      <c r="W52" s="2">
        <v>14837742.160000004</v>
      </c>
      <c r="X52" s="2">
        <v>8905087.3499999996</v>
      </c>
      <c r="Y52" s="2">
        <v>15348611.150000004</v>
      </c>
      <c r="Z52" s="2">
        <v>24973188.329999994</v>
      </c>
      <c r="AA52" s="2">
        <v>9183764.7199999969</v>
      </c>
      <c r="AB52" s="2">
        <v>14533225.260000002</v>
      </c>
      <c r="AC52" s="2">
        <v>9936909.0700000022</v>
      </c>
      <c r="AD52" s="2">
        <v>17919773.310000002</v>
      </c>
      <c r="AE52" s="2">
        <v>14106978.839999985</v>
      </c>
      <c r="AF52" s="2">
        <v>16109977.149999997</v>
      </c>
      <c r="AG52" s="2">
        <v>16054780.099999998</v>
      </c>
      <c r="AH52" s="2">
        <v>24400550.470000006</v>
      </c>
      <c r="AI52" s="2">
        <v>16428840.700000003</v>
      </c>
    </row>
    <row r="53" spans="1:35" x14ac:dyDescent="0.3">
      <c r="A53" s="3" t="s">
        <v>87</v>
      </c>
      <c r="B53" s="4"/>
      <c r="C53" s="4"/>
      <c r="D53" s="4"/>
      <c r="E53" s="2" t="s">
        <v>39</v>
      </c>
      <c r="F53" s="4"/>
      <c r="G53" s="4"/>
      <c r="H53" s="4"/>
      <c r="I53" s="4"/>
      <c r="J53" s="4"/>
      <c r="K53" s="4"/>
      <c r="L53" s="2" t="s">
        <v>39</v>
      </c>
      <c r="M53" s="4"/>
      <c r="N53" s="4"/>
      <c r="O53" s="4"/>
      <c r="P53" s="4"/>
      <c r="Q53" s="4"/>
      <c r="R53" s="2" t="s">
        <v>39</v>
      </c>
      <c r="S53" s="2" t="s">
        <v>39</v>
      </c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2" t="s">
        <v>39</v>
      </c>
      <c r="AI53" s="4"/>
    </row>
    <row r="54" spans="1:35" x14ac:dyDescent="0.3">
      <c r="A54" s="3" t="s">
        <v>88</v>
      </c>
      <c r="B54" s="4"/>
      <c r="C54" s="2" t="s">
        <v>39</v>
      </c>
      <c r="D54" s="2" t="s">
        <v>39</v>
      </c>
      <c r="E54" s="4"/>
      <c r="F54" s="2" t="s">
        <v>39</v>
      </c>
      <c r="G54" s="2" t="s">
        <v>39</v>
      </c>
      <c r="H54" s="2" t="s">
        <v>39</v>
      </c>
      <c r="I54" s="2" t="s">
        <v>39</v>
      </c>
      <c r="J54" s="2" t="s">
        <v>39</v>
      </c>
      <c r="K54" s="2" t="s">
        <v>39</v>
      </c>
      <c r="L54" s="4"/>
      <c r="M54" s="2" t="s">
        <v>39</v>
      </c>
      <c r="N54" s="4"/>
      <c r="O54" s="2">
        <v>364184.75</v>
      </c>
      <c r="P54" s="4"/>
      <c r="Q54" s="2" t="s">
        <v>39</v>
      </c>
      <c r="R54" s="2" t="s">
        <v>39</v>
      </c>
      <c r="S54" s="2" t="s">
        <v>39</v>
      </c>
      <c r="T54" s="4"/>
      <c r="U54" s="2" t="s">
        <v>39</v>
      </c>
      <c r="V54" s="2" t="s">
        <v>39</v>
      </c>
      <c r="W54" s="2" t="s">
        <v>39</v>
      </c>
      <c r="X54" s="2" t="s">
        <v>39</v>
      </c>
      <c r="Y54" s="2" t="s">
        <v>39</v>
      </c>
      <c r="Z54" s="2" t="s">
        <v>39</v>
      </c>
      <c r="AA54" s="4"/>
      <c r="AB54" s="2" t="s">
        <v>39</v>
      </c>
      <c r="AC54" s="2" t="s">
        <v>39</v>
      </c>
      <c r="AD54" s="2">
        <v>53350</v>
      </c>
      <c r="AE54" s="4"/>
      <c r="AF54" s="2" t="s">
        <v>39</v>
      </c>
      <c r="AG54" s="2" t="s">
        <v>39</v>
      </c>
      <c r="AH54" s="2" t="s">
        <v>39</v>
      </c>
      <c r="AI54" s="4"/>
    </row>
    <row r="55" spans="1:35" x14ac:dyDescent="0.3">
      <c r="A55" s="3" t="s">
        <v>89</v>
      </c>
      <c r="B55" s="2" t="s">
        <v>39</v>
      </c>
      <c r="C55" s="2" t="s">
        <v>39</v>
      </c>
      <c r="D55" s="4"/>
      <c r="E55" s="2">
        <v>246502.19</v>
      </c>
      <c r="F55" s="2" t="s">
        <v>39</v>
      </c>
      <c r="G55" s="2" t="s">
        <v>39</v>
      </c>
      <c r="H55" s="2" t="s">
        <v>39</v>
      </c>
      <c r="I55" s="2" t="s">
        <v>39</v>
      </c>
      <c r="J55" s="2" t="s">
        <v>39</v>
      </c>
      <c r="K55" s="2" t="s">
        <v>39</v>
      </c>
      <c r="L55" s="2" t="s">
        <v>39</v>
      </c>
      <c r="M55" s="4"/>
      <c r="N55" s="2" t="s">
        <v>39</v>
      </c>
      <c r="O55" s="2" t="s">
        <v>39</v>
      </c>
      <c r="P55" s="4"/>
      <c r="Q55" s="4"/>
      <c r="R55" s="2" t="s">
        <v>39</v>
      </c>
      <c r="S55" s="4"/>
      <c r="T55" s="2" t="s">
        <v>39</v>
      </c>
      <c r="U55" s="2">
        <v>162000.85</v>
      </c>
      <c r="V55" s="2" t="s">
        <v>39</v>
      </c>
      <c r="W55" s="2" t="s">
        <v>39</v>
      </c>
      <c r="X55" s="2">
        <v>194312.43</v>
      </c>
      <c r="Y55" s="4"/>
      <c r="Z55" s="2" t="s">
        <v>39</v>
      </c>
      <c r="AA55" s="4"/>
      <c r="AB55" s="4"/>
      <c r="AC55" s="2">
        <v>145227.37</v>
      </c>
      <c r="AD55" s="2" t="s">
        <v>39</v>
      </c>
      <c r="AE55" s="2" t="s">
        <v>39</v>
      </c>
      <c r="AF55" s="2" t="s">
        <v>39</v>
      </c>
      <c r="AG55" s="2" t="s">
        <v>39</v>
      </c>
      <c r="AH55" s="4"/>
      <c r="AI55" s="2" t="s">
        <v>39</v>
      </c>
    </row>
    <row r="56" spans="1:35" x14ac:dyDescent="0.3">
      <c r="A56" s="3" t="s">
        <v>90</v>
      </c>
      <c r="B56" s="4"/>
      <c r="C56" s="2" t="s">
        <v>39</v>
      </c>
      <c r="D56" s="4"/>
      <c r="E56" s="2" t="s">
        <v>39</v>
      </c>
      <c r="F56" s="4"/>
      <c r="G56" s="4"/>
      <c r="H56" s="4"/>
      <c r="I56" s="4"/>
      <c r="J56" s="2" t="s">
        <v>39</v>
      </c>
      <c r="K56" s="2" t="s">
        <v>39</v>
      </c>
      <c r="L56" s="4"/>
      <c r="M56" s="2" t="s">
        <v>39</v>
      </c>
      <c r="N56" s="4"/>
      <c r="O56" s="2" t="s">
        <v>39</v>
      </c>
      <c r="P56" s="4"/>
      <c r="Q56" s="2" t="s">
        <v>39</v>
      </c>
      <c r="R56" s="2" t="s">
        <v>39</v>
      </c>
      <c r="S56" s="2" t="s">
        <v>39</v>
      </c>
      <c r="T56" s="2" t="s">
        <v>39</v>
      </c>
      <c r="U56" s="4"/>
      <c r="V56" s="4"/>
      <c r="W56" s="4"/>
      <c r="X56" s="4"/>
      <c r="Y56" s="4"/>
      <c r="Z56" s="4"/>
      <c r="AA56" s="2" t="s">
        <v>39</v>
      </c>
      <c r="AB56" s="2" t="s">
        <v>39</v>
      </c>
      <c r="AC56" s="4"/>
      <c r="AD56" s="2" t="s">
        <v>39</v>
      </c>
      <c r="AE56" s="2" t="s">
        <v>39</v>
      </c>
      <c r="AF56" s="2" t="s">
        <v>39</v>
      </c>
      <c r="AG56" s="4"/>
      <c r="AH56" s="4"/>
      <c r="AI56" s="4"/>
    </row>
    <row r="57" spans="1:35" x14ac:dyDescent="0.3">
      <c r="A57" s="3" t="s">
        <v>91</v>
      </c>
      <c r="B57" s="2">
        <v>808937.27</v>
      </c>
      <c r="C57" s="2" t="s">
        <v>39</v>
      </c>
      <c r="D57" s="2">
        <v>1795919.63</v>
      </c>
      <c r="E57" s="2">
        <v>113705.28</v>
      </c>
      <c r="F57" s="2">
        <v>80667.92</v>
      </c>
      <c r="G57" s="2">
        <v>1597217.72</v>
      </c>
      <c r="H57" s="2">
        <v>73900.590000000011</v>
      </c>
      <c r="I57" s="2">
        <v>1610171.46</v>
      </c>
      <c r="J57" s="2">
        <v>2937589.04</v>
      </c>
      <c r="K57" s="2">
        <v>434444.94</v>
      </c>
      <c r="L57" s="2">
        <v>68332.840000000011</v>
      </c>
      <c r="M57" s="2">
        <v>4567199.4000000004</v>
      </c>
      <c r="N57" s="2">
        <v>828655.45</v>
      </c>
      <c r="O57" s="2">
        <v>39385.730000000003</v>
      </c>
      <c r="P57" s="2" t="s">
        <v>39</v>
      </c>
      <c r="Q57" s="2" t="s">
        <v>39</v>
      </c>
      <c r="R57" s="2">
        <v>225476.18</v>
      </c>
      <c r="S57" s="2">
        <v>158059.97</v>
      </c>
      <c r="T57" s="2">
        <v>2018165.26</v>
      </c>
      <c r="U57" s="2" t="s">
        <v>39</v>
      </c>
      <c r="V57" s="2">
        <v>73641.55</v>
      </c>
      <c r="W57" s="2">
        <v>185574.84999999998</v>
      </c>
      <c r="X57" s="2">
        <v>536427.25</v>
      </c>
      <c r="Y57" s="2">
        <v>17053.429999999997</v>
      </c>
      <c r="Z57" s="2">
        <v>1792954.75</v>
      </c>
      <c r="AA57" s="2">
        <v>128889.77999999998</v>
      </c>
      <c r="AB57" s="2">
        <v>45453.33</v>
      </c>
      <c r="AC57" s="2">
        <v>156169.07</v>
      </c>
      <c r="AD57" s="2">
        <v>106816.81999999999</v>
      </c>
      <c r="AE57" s="2">
        <v>289225.38</v>
      </c>
      <c r="AF57" s="2">
        <v>154085.17999999996</v>
      </c>
      <c r="AG57" s="2">
        <v>860095.85000000009</v>
      </c>
      <c r="AH57" s="2">
        <v>856084.60000000009</v>
      </c>
      <c r="AI57" s="2">
        <v>21743746.369999997</v>
      </c>
    </row>
    <row r="58" spans="1:35" x14ac:dyDescent="0.3">
      <c r="A58" s="3" t="s">
        <v>92</v>
      </c>
      <c r="B58" s="2">
        <v>111743.52</v>
      </c>
      <c r="C58" s="2">
        <v>148306.49</v>
      </c>
      <c r="D58" s="2" t="s">
        <v>39</v>
      </c>
      <c r="E58" s="2" t="s">
        <v>39</v>
      </c>
      <c r="F58" s="2" t="s">
        <v>39</v>
      </c>
      <c r="G58" s="2" t="s">
        <v>39</v>
      </c>
      <c r="H58" s="4"/>
      <c r="I58" s="2" t="s">
        <v>39</v>
      </c>
      <c r="J58" s="2" t="s">
        <v>39</v>
      </c>
      <c r="K58" s="2" t="s">
        <v>39</v>
      </c>
      <c r="L58" s="2" t="s">
        <v>39</v>
      </c>
      <c r="M58" s="2" t="s">
        <v>39</v>
      </c>
      <c r="N58" s="4"/>
      <c r="O58" s="2" t="s">
        <v>39</v>
      </c>
      <c r="P58" s="2" t="s">
        <v>39</v>
      </c>
      <c r="Q58" s="4"/>
      <c r="R58" s="2" t="s">
        <v>39</v>
      </c>
      <c r="S58" s="4"/>
      <c r="T58" s="2" t="s">
        <v>39</v>
      </c>
      <c r="U58" s="2" t="s">
        <v>39</v>
      </c>
      <c r="V58" s="4"/>
      <c r="W58" s="4"/>
      <c r="X58" s="4"/>
      <c r="Y58" s="4"/>
      <c r="Z58" s="2" t="s">
        <v>39</v>
      </c>
      <c r="AA58" s="4"/>
      <c r="AB58" s="2" t="s">
        <v>39</v>
      </c>
      <c r="AC58" s="2" t="s">
        <v>39</v>
      </c>
      <c r="AD58" s="2" t="s">
        <v>39</v>
      </c>
      <c r="AE58" s="4"/>
      <c r="AF58" s="2" t="s">
        <v>39</v>
      </c>
      <c r="AG58" s="2" t="s">
        <v>39</v>
      </c>
      <c r="AH58" s="2" t="s">
        <v>39</v>
      </c>
      <c r="AI58" s="2" t="s">
        <v>39</v>
      </c>
    </row>
    <row r="59" spans="1:35" x14ac:dyDescent="0.3">
      <c r="A59" s="3" t="s">
        <v>93</v>
      </c>
      <c r="B59" s="2" t="s">
        <v>39</v>
      </c>
      <c r="C59" s="4"/>
      <c r="D59" s="2" t="s">
        <v>39</v>
      </c>
      <c r="E59" s="4"/>
      <c r="F59" s="2" t="s">
        <v>39</v>
      </c>
      <c r="G59" s="2" t="s">
        <v>39</v>
      </c>
      <c r="H59" s="2" t="s">
        <v>39</v>
      </c>
      <c r="I59" s="4"/>
      <c r="J59" s="4"/>
      <c r="K59" s="2" t="s">
        <v>39</v>
      </c>
      <c r="L59" s="2" t="s">
        <v>39</v>
      </c>
      <c r="M59" s="2" t="s">
        <v>39</v>
      </c>
      <c r="N59" s="2" t="s">
        <v>39</v>
      </c>
      <c r="O59" s="2" t="s">
        <v>39</v>
      </c>
      <c r="P59" s="2" t="s">
        <v>39</v>
      </c>
      <c r="Q59" s="2" t="s">
        <v>39</v>
      </c>
      <c r="R59" s="2" t="s">
        <v>39</v>
      </c>
      <c r="S59" s="2" t="s">
        <v>39</v>
      </c>
      <c r="T59" s="2" t="s">
        <v>39</v>
      </c>
      <c r="U59" s="4"/>
      <c r="V59" s="4"/>
      <c r="W59" s="4"/>
      <c r="X59" s="2" t="s">
        <v>39</v>
      </c>
      <c r="Y59" s="4"/>
      <c r="Z59" s="4"/>
      <c r="AA59" s="4"/>
      <c r="AB59" s="4"/>
      <c r="AC59" s="2" t="s">
        <v>39</v>
      </c>
      <c r="AD59" s="4"/>
      <c r="AE59" s="2" t="s">
        <v>39</v>
      </c>
      <c r="AF59" s="4"/>
      <c r="AG59" s="2" t="s">
        <v>39</v>
      </c>
      <c r="AH59" s="4"/>
      <c r="AI59" s="4"/>
    </row>
    <row r="60" spans="1:35" x14ac:dyDescent="0.3">
      <c r="A60" s="3" t="s">
        <v>94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2" t="s">
        <v>39</v>
      </c>
      <c r="N60" s="4"/>
      <c r="O60" s="4"/>
      <c r="P60" s="4"/>
      <c r="Q60" s="4"/>
      <c r="R60" s="2" t="s">
        <v>39</v>
      </c>
      <c r="S60" s="4"/>
      <c r="T60" s="4"/>
      <c r="U60" s="4"/>
      <c r="V60" s="4"/>
      <c r="W60" s="4"/>
      <c r="X60" s="4"/>
      <c r="Y60" s="4"/>
      <c r="Z60" s="2" t="s">
        <v>39</v>
      </c>
      <c r="AA60" s="4"/>
      <c r="AB60" s="4"/>
      <c r="AC60" s="4"/>
      <c r="AD60" s="4"/>
      <c r="AE60" s="2" t="s">
        <v>39</v>
      </c>
      <c r="AF60" s="4"/>
      <c r="AG60" s="4"/>
      <c r="AH60" s="4"/>
      <c r="AI60" s="4"/>
    </row>
    <row r="61" spans="1:35" x14ac:dyDescent="0.3">
      <c r="A61" s="3" t="s">
        <v>95</v>
      </c>
      <c r="B61" s="4"/>
      <c r="C61" s="4"/>
      <c r="D61" s="4"/>
      <c r="E61" s="2" t="s">
        <v>39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35" x14ac:dyDescent="0.3">
      <c r="A62" s="3" t="s">
        <v>96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2" t="s">
        <v>39</v>
      </c>
      <c r="AF62" s="4"/>
      <c r="AG62" s="4"/>
      <c r="AH62" s="4"/>
      <c r="AI62" s="4"/>
    </row>
    <row r="63" spans="1:35" x14ac:dyDescent="0.3">
      <c r="A63" s="3" t="s">
        <v>97</v>
      </c>
      <c r="B63" s="2">
        <v>88842.3</v>
      </c>
      <c r="C63" s="2">
        <v>599606.91999999993</v>
      </c>
      <c r="D63" s="2">
        <v>245396.28000000003</v>
      </c>
      <c r="E63" s="2" t="s">
        <v>39</v>
      </c>
      <c r="F63" s="2" t="s">
        <v>39</v>
      </c>
      <c r="G63" s="2" t="s">
        <v>39</v>
      </c>
      <c r="H63" s="2" t="s">
        <v>39</v>
      </c>
      <c r="I63" s="2" t="s">
        <v>39</v>
      </c>
      <c r="J63" s="2" t="s">
        <v>39</v>
      </c>
      <c r="K63" s="2">
        <v>535587.55000000005</v>
      </c>
      <c r="L63" s="2" t="s">
        <v>39</v>
      </c>
      <c r="M63" s="2" t="s">
        <v>39</v>
      </c>
      <c r="N63" s="2">
        <v>578852.21</v>
      </c>
      <c r="O63" s="2" t="s">
        <v>39</v>
      </c>
      <c r="P63" s="2" t="s">
        <v>39</v>
      </c>
      <c r="Q63" s="2" t="s">
        <v>39</v>
      </c>
      <c r="R63" s="2" t="s">
        <v>39</v>
      </c>
      <c r="S63" s="2">
        <v>234159.72999999998</v>
      </c>
      <c r="T63" s="2">
        <v>374024.84</v>
      </c>
      <c r="U63" s="2">
        <v>217166.52000000002</v>
      </c>
      <c r="V63" s="2">
        <v>220035.12</v>
      </c>
      <c r="W63" s="2" t="s">
        <v>39</v>
      </c>
      <c r="X63" s="2" t="s">
        <v>39</v>
      </c>
      <c r="Y63" s="2">
        <v>1059084.94</v>
      </c>
      <c r="Z63" s="2" t="s">
        <v>39</v>
      </c>
      <c r="AA63" s="2" t="s">
        <v>39</v>
      </c>
      <c r="AB63" s="2">
        <v>2237490.4</v>
      </c>
      <c r="AC63" s="2" t="s">
        <v>39</v>
      </c>
      <c r="AD63" s="2">
        <v>539193.57999999996</v>
      </c>
      <c r="AE63" s="2">
        <v>476472.76</v>
      </c>
      <c r="AF63" s="2" t="s">
        <v>39</v>
      </c>
      <c r="AG63" s="2" t="s">
        <v>39</v>
      </c>
      <c r="AH63" s="4"/>
      <c r="AI63" s="2">
        <v>155507.02000000002</v>
      </c>
    </row>
    <row r="64" spans="1:35" x14ac:dyDescent="0.3">
      <c r="A64" s="3" t="s">
        <v>98</v>
      </c>
      <c r="B64" s="4"/>
      <c r="C64" s="4"/>
      <c r="D64" s="4"/>
      <c r="E64" s="4"/>
      <c r="F64" s="4"/>
      <c r="G64" s="2" t="s">
        <v>39</v>
      </c>
      <c r="H64" s="2" t="s">
        <v>39</v>
      </c>
      <c r="I64" s="4"/>
      <c r="J64" s="4"/>
      <c r="K64" s="4"/>
      <c r="L64" s="2" t="s">
        <v>39</v>
      </c>
      <c r="M64" s="2" t="s">
        <v>39</v>
      </c>
      <c r="N64" s="4"/>
      <c r="O64" s="2" t="s">
        <v>39</v>
      </c>
      <c r="P64" s="4"/>
      <c r="Q64" s="2" t="s">
        <v>39</v>
      </c>
      <c r="R64" s="4"/>
      <c r="S64" s="4"/>
      <c r="T64" s="4"/>
      <c r="U64" s="4"/>
      <c r="V64" s="4"/>
      <c r="W64" s="4"/>
      <c r="X64" s="4"/>
      <c r="Y64" s="4"/>
      <c r="Z64" s="4"/>
      <c r="AA64" s="2" t="s">
        <v>39</v>
      </c>
      <c r="AB64" s="4"/>
      <c r="AC64" s="4"/>
      <c r="AD64" s="2" t="s">
        <v>39</v>
      </c>
      <c r="AE64" s="2" t="s">
        <v>39</v>
      </c>
      <c r="AF64" s="4"/>
      <c r="AG64" s="4"/>
      <c r="AH64" s="2" t="s">
        <v>39</v>
      </c>
      <c r="AI64" s="4"/>
    </row>
    <row r="65" spans="1:35" x14ac:dyDescent="0.3">
      <c r="A65" s="3" t="s">
        <v>99</v>
      </c>
      <c r="B65" s="4"/>
      <c r="C65" s="2" t="s">
        <v>39</v>
      </c>
      <c r="D65" s="2" t="s">
        <v>39</v>
      </c>
      <c r="E65" s="2" t="s">
        <v>39</v>
      </c>
      <c r="F65" s="2" t="s">
        <v>39</v>
      </c>
      <c r="G65" s="2" t="s">
        <v>39</v>
      </c>
      <c r="H65" s="2" t="s">
        <v>39</v>
      </c>
      <c r="I65" s="2">
        <v>274966.27</v>
      </c>
      <c r="J65" s="2" t="s">
        <v>39</v>
      </c>
      <c r="K65" s="2" t="s">
        <v>39</v>
      </c>
      <c r="L65" s="2" t="s">
        <v>39</v>
      </c>
      <c r="M65" s="2">
        <v>499409.13</v>
      </c>
      <c r="N65" s="4"/>
      <c r="O65" s="2" t="s">
        <v>39</v>
      </c>
      <c r="P65" s="2" t="s">
        <v>39</v>
      </c>
      <c r="Q65" s="2" t="s">
        <v>39</v>
      </c>
      <c r="R65" s="2">
        <v>260937.74</v>
      </c>
      <c r="S65" s="2" t="s">
        <v>39</v>
      </c>
      <c r="T65" s="2">
        <v>217397.04</v>
      </c>
      <c r="U65" s="2" t="s">
        <v>39</v>
      </c>
      <c r="V65" s="2">
        <v>114406.86</v>
      </c>
      <c r="W65" s="2">
        <v>725738.66999999993</v>
      </c>
      <c r="X65" s="2" t="s">
        <v>39</v>
      </c>
      <c r="Y65" s="2" t="s">
        <v>39</v>
      </c>
      <c r="Z65" s="4"/>
      <c r="AA65" s="2">
        <v>122749.45000000001</v>
      </c>
      <c r="AB65" s="2" t="s">
        <v>39</v>
      </c>
      <c r="AC65" s="2" t="s">
        <v>39</v>
      </c>
      <c r="AD65" s="2" t="s">
        <v>39</v>
      </c>
      <c r="AE65" s="2" t="s">
        <v>39</v>
      </c>
      <c r="AF65" s="4"/>
      <c r="AG65" s="2" t="s">
        <v>39</v>
      </c>
      <c r="AH65" s="2" t="s">
        <v>39</v>
      </c>
      <c r="AI65" s="2">
        <v>114489.79</v>
      </c>
    </row>
    <row r="66" spans="1:35" x14ac:dyDescent="0.3">
      <c r="A66" s="3" t="s">
        <v>100</v>
      </c>
      <c r="B66" s="4"/>
      <c r="C66" s="4"/>
      <c r="D66" s="2" t="s">
        <v>39</v>
      </c>
      <c r="E66" s="4"/>
      <c r="F66" s="4"/>
      <c r="G66" s="4"/>
      <c r="H66" s="4"/>
      <c r="I66" s="4"/>
      <c r="J66" s="2" t="s">
        <v>39</v>
      </c>
      <c r="K66" s="2" t="s">
        <v>39</v>
      </c>
      <c r="L66" s="4"/>
      <c r="M66" s="4"/>
      <c r="N66" s="4"/>
      <c r="O66" s="4"/>
      <c r="P66" s="2" t="s">
        <v>39</v>
      </c>
      <c r="Q66" s="2" t="s">
        <v>39</v>
      </c>
      <c r="R66" s="4"/>
      <c r="S66" s="4"/>
      <c r="T66" s="4"/>
      <c r="U66" s="4"/>
      <c r="V66" s="4"/>
      <c r="W66" s="2" t="s">
        <v>39</v>
      </c>
      <c r="X66" s="2" t="s">
        <v>39</v>
      </c>
      <c r="Y66" s="4"/>
      <c r="Z66" s="4"/>
      <c r="AA66" s="4"/>
      <c r="AB66" s="4"/>
      <c r="AC66" s="2" t="s">
        <v>39</v>
      </c>
      <c r="AD66" s="4"/>
      <c r="AE66" s="2" t="s">
        <v>39</v>
      </c>
      <c r="AF66" s="2" t="s">
        <v>39</v>
      </c>
      <c r="AG66" s="2" t="s">
        <v>39</v>
      </c>
      <c r="AH66" s="4"/>
      <c r="AI66" s="4"/>
    </row>
    <row r="67" spans="1:35" x14ac:dyDescent="0.3">
      <c r="A67" s="3" t="s">
        <v>101</v>
      </c>
      <c r="B67" s="2" t="s">
        <v>39</v>
      </c>
      <c r="C67" s="2" t="s">
        <v>39</v>
      </c>
      <c r="D67" s="4"/>
      <c r="E67" s="4"/>
      <c r="F67" s="4"/>
      <c r="G67" s="2" t="s">
        <v>39</v>
      </c>
      <c r="H67" s="2" t="s">
        <v>39</v>
      </c>
      <c r="I67" s="2">
        <v>398866.32999999996</v>
      </c>
      <c r="J67" s="2" t="s">
        <v>39</v>
      </c>
      <c r="K67" s="2">
        <v>458294.83999999997</v>
      </c>
      <c r="L67" s="4"/>
      <c r="M67" s="2" t="s">
        <v>39</v>
      </c>
      <c r="N67" s="4"/>
      <c r="O67" s="2" t="s">
        <v>39</v>
      </c>
      <c r="P67" s="4"/>
      <c r="Q67" s="2" t="s">
        <v>39</v>
      </c>
      <c r="R67" s="2" t="s">
        <v>39</v>
      </c>
      <c r="S67" s="4"/>
      <c r="T67" s="2" t="s">
        <v>39</v>
      </c>
      <c r="U67" s="2" t="s">
        <v>39</v>
      </c>
      <c r="V67" s="2">
        <v>97149.12000000001</v>
      </c>
      <c r="W67" s="2" t="s">
        <v>39</v>
      </c>
      <c r="X67" s="2" t="s">
        <v>39</v>
      </c>
      <c r="Y67" s="4"/>
      <c r="Z67" s="4"/>
      <c r="AA67" s="2" t="s">
        <v>39</v>
      </c>
      <c r="AB67" s="2" t="s">
        <v>39</v>
      </c>
      <c r="AC67" s="2">
        <v>83912.799999999988</v>
      </c>
      <c r="AD67" s="2" t="s">
        <v>39</v>
      </c>
      <c r="AE67" s="2" t="s">
        <v>39</v>
      </c>
      <c r="AF67" s="2" t="s">
        <v>39</v>
      </c>
      <c r="AG67" s="2" t="s">
        <v>39</v>
      </c>
      <c r="AH67" s="2">
        <v>65571.94</v>
      </c>
      <c r="AI67" s="2" t="s">
        <v>39</v>
      </c>
    </row>
    <row r="68" spans="1:35" x14ac:dyDescent="0.3">
      <c r="A68" s="3" t="s">
        <v>102</v>
      </c>
      <c r="B68" s="2">
        <v>21171534.510000009</v>
      </c>
      <c r="C68" s="2">
        <v>18081027.699999996</v>
      </c>
      <c r="D68" s="2">
        <v>26699695.349999994</v>
      </c>
      <c r="E68" s="2">
        <v>16682051.549999999</v>
      </c>
      <c r="F68" s="2">
        <v>30591610.800000008</v>
      </c>
      <c r="G68" s="2">
        <v>20718843.679999996</v>
      </c>
      <c r="H68" s="2">
        <v>19106075.350000001</v>
      </c>
      <c r="I68" s="2">
        <v>26853099.59</v>
      </c>
      <c r="J68" s="2">
        <v>29369879.909999996</v>
      </c>
      <c r="K68" s="2">
        <v>23121553.120000005</v>
      </c>
      <c r="L68" s="2">
        <v>19872298.129999995</v>
      </c>
      <c r="M68" s="2">
        <v>17875537.940000005</v>
      </c>
      <c r="N68" s="2">
        <v>30817795.250000007</v>
      </c>
      <c r="O68" s="2">
        <v>19011489.599999994</v>
      </c>
      <c r="P68" s="2">
        <v>22264955.24000001</v>
      </c>
      <c r="Q68" s="2">
        <v>20340676.330000006</v>
      </c>
      <c r="R68" s="2">
        <v>21275439.169999994</v>
      </c>
      <c r="S68" s="2">
        <v>15299027.090000002</v>
      </c>
      <c r="T68" s="2">
        <v>14025811.300000001</v>
      </c>
      <c r="U68" s="2">
        <v>23359389.599999994</v>
      </c>
      <c r="V68" s="2">
        <v>13432250.379999999</v>
      </c>
      <c r="W68" s="2">
        <v>18699272.359999996</v>
      </c>
      <c r="X68" s="2">
        <v>23030526.759999998</v>
      </c>
      <c r="Y68" s="2">
        <v>20866684.030000001</v>
      </c>
      <c r="Z68" s="2">
        <v>27538689.300000001</v>
      </c>
      <c r="AA68" s="2">
        <v>10146711.500000004</v>
      </c>
      <c r="AB68" s="2">
        <v>17058495.399999995</v>
      </c>
      <c r="AC68" s="2">
        <v>23934158.559999999</v>
      </c>
      <c r="AD68" s="2">
        <v>25635782.679999996</v>
      </c>
      <c r="AE68" s="2">
        <v>14358651.050000004</v>
      </c>
      <c r="AF68" s="2">
        <v>26400568.120000008</v>
      </c>
      <c r="AG68" s="2">
        <v>25537990.440000001</v>
      </c>
      <c r="AH68" s="2">
        <v>22952835.850000001</v>
      </c>
      <c r="AI68" s="2">
        <v>15962773.610000003</v>
      </c>
    </row>
    <row r="69" spans="1:35" x14ac:dyDescent="0.3">
      <c r="A69" s="3" t="s">
        <v>103</v>
      </c>
      <c r="B69" s="2" t="s">
        <v>39</v>
      </c>
      <c r="C69" s="4"/>
      <c r="D69" s="4"/>
      <c r="E69" s="4"/>
      <c r="F69" s="4"/>
      <c r="G69" s="2" t="s">
        <v>39</v>
      </c>
      <c r="H69" s="4"/>
      <c r="I69" s="2" t="s">
        <v>39</v>
      </c>
      <c r="J69" s="2" t="s">
        <v>39</v>
      </c>
      <c r="K69" s="2" t="s">
        <v>39</v>
      </c>
      <c r="L69" s="2" t="s">
        <v>39</v>
      </c>
      <c r="M69" s="2" t="s">
        <v>39</v>
      </c>
      <c r="N69" s="2" t="s">
        <v>39</v>
      </c>
      <c r="O69" s="2" t="s">
        <v>39</v>
      </c>
      <c r="P69" s="2" t="s">
        <v>39</v>
      </c>
      <c r="Q69" s="4"/>
      <c r="R69" s="2" t="s">
        <v>39</v>
      </c>
      <c r="S69" s="2" t="s">
        <v>39</v>
      </c>
      <c r="T69" s="2" t="s">
        <v>39</v>
      </c>
      <c r="U69" s="4"/>
      <c r="V69" s="2" t="s">
        <v>39</v>
      </c>
      <c r="W69" s="2" t="s">
        <v>39</v>
      </c>
      <c r="X69" s="2" t="s">
        <v>39</v>
      </c>
      <c r="Y69" s="4"/>
      <c r="Z69" s="2" t="s">
        <v>39</v>
      </c>
      <c r="AA69" s="4"/>
      <c r="AB69" s="2" t="s">
        <v>39</v>
      </c>
      <c r="AC69" s="2" t="s">
        <v>39</v>
      </c>
      <c r="AD69" s="2" t="s">
        <v>39</v>
      </c>
      <c r="AE69" s="4"/>
      <c r="AF69" s="4"/>
      <c r="AG69" s="4"/>
      <c r="AH69" s="2" t="s">
        <v>39</v>
      </c>
      <c r="AI69" s="4"/>
    </row>
    <row r="70" spans="1:35" x14ac:dyDescent="0.3">
      <c r="A70" s="3" t="s">
        <v>104</v>
      </c>
      <c r="B70" s="4"/>
      <c r="C70" s="2" t="s">
        <v>39</v>
      </c>
      <c r="D70" s="2" t="s">
        <v>39</v>
      </c>
      <c r="E70" s="2">
        <v>270064.05000000005</v>
      </c>
      <c r="F70" s="2">
        <v>1682186.01</v>
      </c>
      <c r="G70" s="2" t="s">
        <v>39</v>
      </c>
      <c r="H70" s="2" t="s">
        <v>39</v>
      </c>
      <c r="I70" s="2" t="s">
        <v>39</v>
      </c>
      <c r="J70" s="2">
        <v>1784670.15</v>
      </c>
      <c r="K70" s="2">
        <v>1330343.19</v>
      </c>
      <c r="L70" s="2">
        <v>1089452.8599999999</v>
      </c>
      <c r="M70" s="2">
        <v>1491014.3499999999</v>
      </c>
      <c r="N70" s="2" t="s">
        <v>39</v>
      </c>
      <c r="O70" s="2" t="s">
        <v>39</v>
      </c>
      <c r="P70" s="2" t="s">
        <v>39</v>
      </c>
      <c r="Q70" s="2">
        <v>464996.30999999994</v>
      </c>
      <c r="R70" s="2" t="s">
        <v>39</v>
      </c>
      <c r="S70" s="2" t="s">
        <v>39</v>
      </c>
      <c r="T70" s="2">
        <v>661404.72000000009</v>
      </c>
      <c r="U70" s="2">
        <v>222082.37</v>
      </c>
      <c r="V70" s="2" t="s">
        <v>39</v>
      </c>
      <c r="W70" s="2">
        <v>986518.41</v>
      </c>
      <c r="X70" s="2" t="s">
        <v>39</v>
      </c>
      <c r="Y70" s="2" t="s">
        <v>39</v>
      </c>
      <c r="Z70" s="2" t="s">
        <v>39</v>
      </c>
      <c r="AA70" s="2" t="s">
        <v>39</v>
      </c>
      <c r="AB70" s="2">
        <v>256526.64</v>
      </c>
      <c r="AC70" s="2" t="s">
        <v>39</v>
      </c>
      <c r="AD70" s="2">
        <v>115630.09</v>
      </c>
      <c r="AE70" s="2">
        <v>1605483.6300000001</v>
      </c>
      <c r="AF70" s="2">
        <v>767205.7</v>
      </c>
      <c r="AG70" s="2">
        <v>683905.38</v>
      </c>
      <c r="AH70" s="2" t="s">
        <v>39</v>
      </c>
      <c r="AI70" s="2" t="s">
        <v>39</v>
      </c>
    </row>
    <row r="71" spans="1:35" x14ac:dyDescent="0.3">
      <c r="A71" s="3" t="s">
        <v>105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2" t="s">
        <v>39</v>
      </c>
      <c r="AI71" s="4"/>
    </row>
    <row r="72" spans="1:35" x14ac:dyDescent="0.3">
      <c r="A72" s="3" t="s">
        <v>106</v>
      </c>
      <c r="B72" s="2">
        <v>195908.74999999997</v>
      </c>
      <c r="C72" s="2" t="s">
        <v>39</v>
      </c>
      <c r="D72" s="2">
        <v>315847.98</v>
      </c>
      <c r="E72" s="2">
        <v>251829.47</v>
      </c>
      <c r="F72" s="2" t="s">
        <v>39</v>
      </c>
      <c r="G72" s="2" t="s">
        <v>39</v>
      </c>
      <c r="H72" s="2">
        <v>295903.50999999995</v>
      </c>
      <c r="I72" s="2" t="s">
        <v>39</v>
      </c>
      <c r="J72" s="2">
        <v>102872.39</v>
      </c>
      <c r="K72" s="2">
        <v>65658.38</v>
      </c>
      <c r="L72" s="2">
        <v>142285.79</v>
      </c>
      <c r="M72" s="2">
        <v>386580.06000000006</v>
      </c>
      <c r="N72" s="2">
        <v>488101.22000000003</v>
      </c>
      <c r="O72" s="2">
        <v>360304.67000000004</v>
      </c>
      <c r="P72" s="2">
        <v>127575.03999999999</v>
      </c>
      <c r="Q72" s="2" t="s">
        <v>39</v>
      </c>
      <c r="R72" s="2" t="s">
        <v>39</v>
      </c>
      <c r="S72" s="2">
        <v>243393.42</v>
      </c>
      <c r="T72" s="2">
        <v>234102.49000000002</v>
      </c>
      <c r="U72" s="4"/>
      <c r="V72" s="4"/>
      <c r="W72" s="2" t="s">
        <v>39</v>
      </c>
      <c r="X72" s="2" t="s">
        <v>39</v>
      </c>
      <c r="Y72" s="2" t="s">
        <v>39</v>
      </c>
      <c r="Z72" s="2">
        <v>171186.7</v>
      </c>
      <c r="AA72" s="2">
        <v>241650.21999999997</v>
      </c>
      <c r="AB72" s="2">
        <v>409811.71</v>
      </c>
      <c r="AC72" s="2">
        <v>187053.81</v>
      </c>
      <c r="AD72" s="2">
        <v>104929.22</v>
      </c>
      <c r="AE72" s="2">
        <v>436403.67000000004</v>
      </c>
      <c r="AF72" s="2">
        <v>781163.01000000024</v>
      </c>
      <c r="AG72" s="2" t="s">
        <v>39</v>
      </c>
      <c r="AH72" s="2" t="s">
        <v>39</v>
      </c>
      <c r="AI72" s="2">
        <v>1399347.1199999999</v>
      </c>
    </row>
    <row r="73" spans="1:35" x14ac:dyDescent="0.3">
      <c r="A73" s="3" t="s">
        <v>107</v>
      </c>
      <c r="B73" s="2" t="s">
        <v>39</v>
      </c>
      <c r="C73" s="2" t="s">
        <v>39</v>
      </c>
      <c r="D73" s="2" t="s">
        <v>39</v>
      </c>
      <c r="E73" s="4"/>
      <c r="F73" s="4"/>
      <c r="G73" s="2" t="s">
        <v>39</v>
      </c>
      <c r="H73" s="2" t="s">
        <v>39</v>
      </c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spans="1:35" x14ac:dyDescent="0.3">
      <c r="A74" s="3" t="s">
        <v>108</v>
      </c>
      <c r="B74" s="2">
        <v>6665156.8200000012</v>
      </c>
      <c r="C74" s="2">
        <v>208371.97999999998</v>
      </c>
      <c r="D74" s="2">
        <v>655181.19999999995</v>
      </c>
      <c r="E74" s="2">
        <v>165234.78999999998</v>
      </c>
      <c r="F74" s="2">
        <v>7056862.6300000008</v>
      </c>
      <c r="G74" s="2">
        <v>410916.60000000009</v>
      </c>
      <c r="H74" s="2">
        <v>1009761.6</v>
      </c>
      <c r="I74" s="2">
        <v>1728304.57</v>
      </c>
      <c r="J74" s="2">
        <v>1961718.7899999998</v>
      </c>
      <c r="K74" s="2">
        <v>339860.03</v>
      </c>
      <c r="L74" s="2">
        <v>170399.15000000002</v>
      </c>
      <c r="M74" s="2">
        <v>3985614.8200000003</v>
      </c>
      <c r="N74" s="2">
        <v>574969.37</v>
      </c>
      <c r="O74" s="2">
        <v>739666.74</v>
      </c>
      <c r="P74" s="2">
        <v>308984</v>
      </c>
      <c r="Q74" s="2">
        <v>4596687.62</v>
      </c>
      <c r="R74" s="2">
        <v>429148.85000000009</v>
      </c>
      <c r="S74" s="2">
        <v>2194529.65</v>
      </c>
      <c r="T74" s="2">
        <v>2138314.7200000002</v>
      </c>
      <c r="U74" s="2">
        <v>3584678.62</v>
      </c>
      <c r="V74" s="2">
        <v>5518465.4299999997</v>
      </c>
      <c r="W74" s="2">
        <v>1970846.83</v>
      </c>
      <c r="X74" s="2">
        <v>6629399.919999999</v>
      </c>
      <c r="Y74" s="2">
        <v>1031212.6199999999</v>
      </c>
      <c r="Z74" s="2">
        <v>463558.84</v>
      </c>
      <c r="AA74" s="2">
        <v>381522.01</v>
      </c>
      <c r="AB74" s="2">
        <v>5349587.3600000003</v>
      </c>
      <c r="AC74" s="2">
        <v>2675450.0500000003</v>
      </c>
      <c r="AD74" s="2">
        <v>1209448.01</v>
      </c>
      <c r="AE74" s="2">
        <v>8455872.6900000013</v>
      </c>
      <c r="AF74" s="2">
        <v>5731730.0499999998</v>
      </c>
      <c r="AG74" s="2">
        <v>1370435.36</v>
      </c>
      <c r="AH74" s="2">
        <v>6099398.7199999997</v>
      </c>
      <c r="AI74" s="2">
        <v>2248070.1800000002</v>
      </c>
    </row>
    <row r="75" spans="1:35" x14ac:dyDescent="0.3">
      <c r="A75" s="3" t="s">
        <v>109</v>
      </c>
      <c r="B75" s="2">
        <v>532621.02</v>
      </c>
      <c r="C75" s="2">
        <v>1363469.6</v>
      </c>
      <c r="D75" s="2">
        <v>3263307.4000000004</v>
      </c>
      <c r="E75" s="2">
        <v>925648.51</v>
      </c>
      <c r="F75" s="2">
        <v>2626122.37</v>
      </c>
      <c r="G75" s="2">
        <v>263535.85000000003</v>
      </c>
      <c r="H75" s="2">
        <v>298619.32000000007</v>
      </c>
      <c r="I75" s="2">
        <v>440285.11000000004</v>
      </c>
      <c r="J75" s="2">
        <v>442421.25999999995</v>
      </c>
      <c r="K75" s="2">
        <v>692089.55999999994</v>
      </c>
      <c r="L75" s="2">
        <v>152746.81</v>
      </c>
      <c r="M75" s="2">
        <v>409453.7</v>
      </c>
      <c r="N75" s="2">
        <v>576110.68999999994</v>
      </c>
      <c r="O75" s="2">
        <v>1002570.08</v>
      </c>
      <c r="P75" s="2">
        <v>449922.79</v>
      </c>
      <c r="Q75" s="2">
        <v>254211.71000000002</v>
      </c>
      <c r="R75" s="2">
        <v>5380.77</v>
      </c>
      <c r="S75" s="2">
        <v>1301424.8</v>
      </c>
      <c r="T75" s="2">
        <v>1054099.96</v>
      </c>
      <c r="U75" s="2">
        <v>591342.31000000006</v>
      </c>
      <c r="V75" s="2">
        <v>454856.44</v>
      </c>
      <c r="W75" s="2">
        <v>135481.38</v>
      </c>
      <c r="X75" s="2" t="s">
        <v>39</v>
      </c>
      <c r="Y75" s="2">
        <v>799971.84000000008</v>
      </c>
      <c r="Z75" s="2">
        <v>253767.96999999997</v>
      </c>
      <c r="AA75" s="2">
        <v>365260.67999999993</v>
      </c>
      <c r="AB75" s="2">
        <v>167309.59</v>
      </c>
      <c r="AC75" s="2">
        <v>324190.32999999996</v>
      </c>
      <c r="AD75" s="2">
        <v>66548.5</v>
      </c>
      <c r="AE75" s="2">
        <v>519079.76</v>
      </c>
      <c r="AF75" s="2">
        <v>1109240.77</v>
      </c>
      <c r="AG75" s="2">
        <v>1096277.7100000002</v>
      </c>
      <c r="AH75" s="2">
        <v>1146118.06</v>
      </c>
      <c r="AI75" s="2">
        <v>667422.37</v>
      </c>
    </row>
    <row r="76" spans="1:35" x14ac:dyDescent="0.3">
      <c r="A76" s="3" t="s">
        <v>110</v>
      </c>
      <c r="B76" s="2" t="s">
        <v>39</v>
      </c>
      <c r="C76" s="4"/>
      <c r="D76" s="4"/>
      <c r="E76" s="4"/>
      <c r="F76" s="4"/>
      <c r="G76" s="4"/>
      <c r="H76" s="4"/>
      <c r="I76" s="4"/>
      <c r="J76" s="2" t="s">
        <v>39</v>
      </c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2" t="s">
        <v>39</v>
      </c>
      <c r="W76" s="2" t="s">
        <v>39</v>
      </c>
      <c r="X76" s="2" t="s">
        <v>39</v>
      </c>
      <c r="Y76" s="4"/>
      <c r="Z76" s="4"/>
      <c r="AA76" s="2" t="s">
        <v>39</v>
      </c>
      <c r="AB76" s="4"/>
      <c r="AC76" s="4"/>
      <c r="AD76" s="2" t="s">
        <v>39</v>
      </c>
      <c r="AE76" s="2" t="s">
        <v>39</v>
      </c>
      <c r="AF76" s="4"/>
      <c r="AG76" s="4"/>
      <c r="AH76" s="4"/>
      <c r="AI76" s="2" t="s">
        <v>39</v>
      </c>
    </row>
    <row r="77" spans="1:35" x14ac:dyDescent="0.3">
      <c r="A77" s="3" t="s">
        <v>111</v>
      </c>
      <c r="B77" s="4"/>
      <c r="C77" s="4"/>
      <c r="D77" s="2" t="s">
        <v>39</v>
      </c>
      <c r="E77" s="2" t="s">
        <v>39</v>
      </c>
      <c r="F77" s="2" t="s">
        <v>39</v>
      </c>
      <c r="G77" s="2">
        <v>61992.69</v>
      </c>
      <c r="H77" s="4"/>
      <c r="I77" s="4"/>
      <c r="J77" s="2">
        <v>55641.38</v>
      </c>
      <c r="K77" s="2" t="s">
        <v>39</v>
      </c>
      <c r="L77" s="2" t="s">
        <v>39</v>
      </c>
      <c r="M77" s="4"/>
      <c r="N77" s="2" t="s">
        <v>39</v>
      </c>
      <c r="O77" s="4"/>
      <c r="P77" s="4"/>
      <c r="Q77" s="2" t="s">
        <v>39</v>
      </c>
      <c r="R77" s="2" t="s">
        <v>39</v>
      </c>
      <c r="S77" s="4"/>
      <c r="T77" s="4"/>
      <c r="U77" s="4"/>
      <c r="V77" s="2" t="s">
        <v>39</v>
      </c>
      <c r="W77" s="2" t="s">
        <v>39</v>
      </c>
      <c r="X77" s="2" t="s">
        <v>39</v>
      </c>
      <c r="Y77" s="2" t="s">
        <v>39</v>
      </c>
      <c r="Z77" s="2">
        <v>178299.77000000002</v>
      </c>
      <c r="AA77" s="2" t="s">
        <v>39</v>
      </c>
      <c r="AB77" s="2" t="s">
        <v>39</v>
      </c>
      <c r="AC77" s="2" t="s">
        <v>39</v>
      </c>
      <c r="AD77" s="2" t="s">
        <v>39</v>
      </c>
      <c r="AE77" s="2">
        <v>393283.26</v>
      </c>
      <c r="AF77" s="2" t="s">
        <v>39</v>
      </c>
      <c r="AG77" s="2" t="s">
        <v>39</v>
      </c>
      <c r="AH77" s="2" t="s">
        <v>39</v>
      </c>
      <c r="AI77" s="2" t="s">
        <v>39</v>
      </c>
    </row>
    <row r="78" spans="1:35" x14ac:dyDescent="0.3">
      <c r="A78" s="3" t="s">
        <v>112</v>
      </c>
      <c r="B78" s="2" t="s">
        <v>39</v>
      </c>
      <c r="C78" s="2" t="s">
        <v>39</v>
      </c>
      <c r="D78" s="2" t="s">
        <v>39</v>
      </c>
      <c r="E78" s="2" t="s">
        <v>39</v>
      </c>
      <c r="F78" s="2" t="s">
        <v>39</v>
      </c>
      <c r="G78" s="2" t="s">
        <v>39</v>
      </c>
      <c r="H78" s="2">
        <v>3949812.4299999997</v>
      </c>
      <c r="I78" s="2" t="s">
        <v>39</v>
      </c>
      <c r="J78" s="2" t="s">
        <v>39</v>
      </c>
      <c r="K78" s="2" t="s">
        <v>39</v>
      </c>
      <c r="L78" s="2" t="s">
        <v>39</v>
      </c>
      <c r="M78" s="2" t="s">
        <v>39</v>
      </c>
      <c r="N78" s="2">
        <v>224111.74</v>
      </c>
      <c r="O78" s="2" t="s">
        <v>39</v>
      </c>
      <c r="P78" s="2" t="s">
        <v>39</v>
      </c>
      <c r="Q78" s="2">
        <v>267955.72000000003</v>
      </c>
      <c r="R78" s="2">
        <v>307383.73</v>
      </c>
      <c r="S78" s="2" t="s">
        <v>39</v>
      </c>
      <c r="T78" s="2" t="s">
        <v>39</v>
      </c>
      <c r="U78" s="2" t="s">
        <v>39</v>
      </c>
      <c r="V78" s="2">
        <v>298590.03000000003</v>
      </c>
      <c r="W78" s="2" t="s">
        <v>39</v>
      </c>
      <c r="X78" s="2" t="s">
        <v>39</v>
      </c>
      <c r="Y78" s="2" t="s">
        <v>39</v>
      </c>
      <c r="Z78" s="2" t="s">
        <v>39</v>
      </c>
      <c r="AA78" s="2" t="s">
        <v>39</v>
      </c>
      <c r="AB78" s="2" t="s">
        <v>39</v>
      </c>
      <c r="AC78" s="2">
        <v>315084.43</v>
      </c>
      <c r="AD78" s="2">
        <v>151960.35</v>
      </c>
      <c r="AE78" s="2" t="s">
        <v>39</v>
      </c>
      <c r="AF78" s="2" t="s">
        <v>39</v>
      </c>
      <c r="AG78" s="2">
        <v>530784.29</v>
      </c>
      <c r="AH78" s="2">
        <v>2614068.12</v>
      </c>
      <c r="AI78" s="2" t="s">
        <v>39</v>
      </c>
    </row>
    <row r="79" spans="1:35" x14ac:dyDescent="0.3">
      <c r="A79" s="3" t="s">
        <v>113</v>
      </c>
      <c r="B79" s="2" t="s">
        <v>39</v>
      </c>
      <c r="C79" s="2" t="s">
        <v>39</v>
      </c>
      <c r="D79" s="2" t="s">
        <v>39</v>
      </c>
      <c r="E79" s="2" t="s">
        <v>39</v>
      </c>
      <c r="F79" s="2" t="s">
        <v>39</v>
      </c>
      <c r="G79" s="2" t="s">
        <v>39</v>
      </c>
      <c r="H79" s="4"/>
      <c r="I79" s="2" t="s">
        <v>39</v>
      </c>
      <c r="J79" s="4"/>
      <c r="K79" s="2">
        <v>21750.5</v>
      </c>
      <c r="L79" s="2" t="s">
        <v>39</v>
      </c>
      <c r="M79" s="2" t="s">
        <v>39</v>
      </c>
      <c r="N79" s="2">
        <v>188560.51</v>
      </c>
      <c r="O79" s="2" t="s">
        <v>39</v>
      </c>
      <c r="P79" s="4"/>
      <c r="Q79" s="2" t="s">
        <v>39</v>
      </c>
      <c r="R79" s="4"/>
      <c r="S79" s="2" t="s">
        <v>39</v>
      </c>
      <c r="T79" s="2" t="s">
        <v>39</v>
      </c>
      <c r="U79" s="4"/>
      <c r="V79" s="2" t="s">
        <v>39</v>
      </c>
      <c r="W79" s="2" t="s">
        <v>39</v>
      </c>
      <c r="X79" s="4"/>
      <c r="Y79" s="2" t="s">
        <v>39</v>
      </c>
      <c r="Z79" s="2" t="s">
        <v>39</v>
      </c>
      <c r="AA79" s="2" t="s">
        <v>39</v>
      </c>
      <c r="AB79" s="2" t="s">
        <v>39</v>
      </c>
      <c r="AC79" s="2" t="s">
        <v>39</v>
      </c>
      <c r="AD79" s="4"/>
      <c r="AE79" s="4"/>
      <c r="AF79" s="2" t="s">
        <v>39</v>
      </c>
      <c r="AG79" s="4"/>
      <c r="AH79" s="4"/>
      <c r="AI79" s="2" t="s">
        <v>39</v>
      </c>
    </row>
    <row r="80" spans="1:35" x14ac:dyDescent="0.3">
      <c r="A80" s="3" t="s">
        <v>114</v>
      </c>
      <c r="B80" s="4"/>
      <c r="C80" s="4"/>
      <c r="D80" s="4"/>
      <c r="E80" s="2" t="s">
        <v>39</v>
      </c>
      <c r="F80" s="4"/>
      <c r="G80" s="2" t="s">
        <v>39</v>
      </c>
      <c r="H80" s="2" t="s">
        <v>39</v>
      </c>
      <c r="I80" s="4"/>
      <c r="J80" s="2" t="s">
        <v>39</v>
      </c>
      <c r="K80" s="4"/>
      <c r="L80" s="2" t="s">
        <v>39</v>
      </c>
      <c r="M80" s="2" t="s">
        <v>39</v>
      </c>
      <c r="N80" s="4"/>
      <c r="O80" s="4"/>
      <c r="P80" s="4"/>
      <c r="Q80" s="2" t="s">
        <v>39</v>
      </c>
      <c r="R80" s="4"/>
      <c r="S80" s="4"/>
      <c r="T80" s="4"/>
      <c r="U80" s="4"/>
      <c r="V80" s="4"/>
      <c r="W80" s="4"/>
      <c r="X80" s="4"/>
      <c r="Y80" s="4"/>
      <c r="Z80" s="4"/>
      <c r="AA80" s="2" t="s">
        <v>39</v>
      </c>
      <c r="AB80" s="4"/>
      <c r="AC80" s="4"/>
      <c r="AD80" s="2" t="s">
        <v>39</v>
      </c>
      <c r="AE80" s="2" t="s">
        <v>39</v>
      </c>
      <c r="AF80" s="4"/>
      <c r="AG80" s="2" t="s">
        <v>39</v>
      </c>
      <c r="AH80" s="4"/>
      <c r="AI80" s="2" t="s">
        <v>39</v>
      </c>
    </row>
    <row r="81" spans="1:35" s="12" customFormat="1" x14ac:dyDescent="0.3">
      <c r="A81" s="10" t="s">
        <v>115</v>
      </c>
      <c r="B81" s="11">
        <v>36210737195.259972</v>
      </c>
      <c r="C81" s="11">
        <v>38197221708.929985</v>
      </c>
      <c r="D81" s="11">
        <v>45987460857.879997</v>
      </c>
      <c r="E81" s="11">
        <v>39283287934.820023</v>
      </c>
      <c r="F81" s="11">
        <v>45467888726.340103</v>
      </c>
      <c r="G81" s="11">
        <v>43972426451.049965</v>
      </c>
      <c r="H81" s="11">
        <v>41019955629.449936</v>
      </c>
      <c r="I81" s="11">
        <v>45046121331.280029</v>
      </c>
      <c r="J81" s="11">
        <v>42316726475.169983</v>
      </c>
      <c r="K81" s="11">
        <v>44804894541.259903</v>
      </c>
      <c r="L81" s="11">
        <v>43275930755.209991</v>
      </c>
      <c r="M81" s="11">
        <v>42609106483.520065</v>
      </c>
      <c r="N81" s="11">
        <v>35229820371.059998</v>
      </c>
      <c r="O81" s="11">
        <v>43732073717.669983</v>
      </c>
      <c r="P81" s="11">
        <v>43778930342.580017</v>
      </c>
      <c r="Q81" s="11">
        <v>44873455438.649933</v>
      </c>
      <c r="R81" s="11">
        <v>48520480699.619957</v>
      </c>
      <c r="S81" s="11">
        <v>41705691530.540115</v>
      </c>
      <c r="T81" s="11">
        <v>47004119886.500031</v>
      </c>
      <c r="U81" s="11">
        <v>45330806230.640015</v>
      </c>
      <c r="V81" s="11">
        <v>43005369971.65004</v>
      </c>
      <c r="W81" s="11">
        <v>49567996389.389999</v>
      </c>
      <c r="X81" s="11">
        <v>44521096704.64006</v>
      </c>
      <c r="Y81" s="11">
        <v>44346499289.369995</v>
      </c>
      <c r="Z81" s="11">
        <v>38254530215.249954</v>
      </c>
      <c r="AA81" s="11">
        <v>43006178466.589981</v>
      </c>
      <c r="AB81" s="11">
        <v>47910422213.460037</v>
      </c>
      <c r="AC81" s="11">
        <v>46504013718.109947</v>
      </c>
      <c r="AD81" s="11">
        <v>48164363652.93998</v>
      </c>
      <c r="AE81" s="11">
        <v>47162315392.359947</v>
      </c>
      <c r="AF81" s="11">
        <v>48825250810.479973</v>
      </c>
      <c r="AG81" s="11">
        <v>48421147677.550079</v>
      </c>
      <c r="AH81" s="11">
        <v>48462852951.269882</v>
      </c>
      <c r="AI81" s="11">
        <v>57318034097.570084</v>
      </c>
    </row>
    <row r="82" spans="1:35" x14ac:dyDescent="0.3">
      <c r="A82" s="3" t="s">
        <v>116</v>
      </c>
      <c r="B82" s="2">
        <v>1262166317.4099998</v>
      </c>
      <c r="C82" s="2">
        <v>1073218013.83</v>
      </c>
      <c r="D82" s="2">
        <v>1642112999.6499991</v>
      </c>
      <c r="E82" s="2">
        <v>1244242103.7399998</v>
      </c>
      <c r="F82" s="2">
        <v>1774383137.7000003</v>
      </c>
      <c r="G82" s="2">
        <v>1396769265.7</v>
      </c>
      <c r="H82" s="2">
        <v>1501819891.5000005</v>
      </c>
      <c r="I82" s="2">
        <v>1661138141.5600009</v>
      </c>
      <c r="J82" s="2">
        <v>1426595009.3</v>
      </c>
      <c r="K82" s="2">
        <v>1798617282.8500004</v>
      </c>
      <c r="L82" s="2">
        <v>1712295971.9999995</v>
      </c>
      <c r="M82" s="2">
        <v>1516559522.0000005</v>
      </c>
      <c r="N82" s="2">
        <v>1177379660.4600003</v>
      </c>
      <c r="O82" s="2">
        <v>1438505728.6000006</v>
      </c>
      <c r="P82" s="2">
        <v>1247575834.73</v>
      </c>
      <c r="Q82" s="2">
        <v>1771593972.9399991</v>
      </c>
      <c r="R82" s="2">
        <v>1837788474.4800014</v>
      </c>
      <c r="S82" s="2">
        <v>1716957342.8899982</v>
      </c>
      <c r="T82" s="2">
        <v>1664197709.3300009</v>
      </c>
      <c r="U82" s="2">
        <v>1574541423.6900005</v>
      </c>
      <c r="V82" s="2">
        <v>1455581353.8000019</v>
      </c>
      <c r="W82" s="2">
        <v>1918969020.3299992</v>
      </c>
      <c r="X82" s="2">
        <v>1712550368.1200016</v>
      </c>
      <c r="Y82" s="2">
        <v>1390181007.6000004</v>
      </c>
      <c r="Z82" s="2">
        <v>1394303361.8799996</v>
      </c>
      <c r="AA82" s="2">
        <v>1463530654.5699997</v>
      </c>
      <c r="AB82" s="2">
        <v>1802286977.9799988</v>
      </c>
      <c r="AC82" s="2">
        <v>1706047536.1999984</v>
      </c>
      <c r="AD82" s="2">
        <v>1856211807.1600003</v>
      </c>
      <c r="AE82" s="2">
        <v>1977553869.3000009</v>
      </c>
      <c r="AF82" s="2">
        <v>2073981290.48</v>
      </c>
      <c r="AG82" s="2">
        <v>1992176078.46</v>
      </c>
      <c r="AH82" s="2">
        <v>2025180244.1999998</v>
      </c>
      <c r="AI82" s="2">
        <v>2070627883.1700003</v>
      </c>
    </row>
    <row r="83" spans="1:35" s="18" customFormat="1" x14ac:dyDescent="0.3">
      <c r="A83" s="16" t="s">
        <v>117</v>
      </c>
      <c r="B83" s="17">
        <v>34948570877.849976</v>
      </c>
      <c r="C83" s="17">
        <v>37124003695.099998</v>
      </c>
      <c r="D83" s="17">
        <v>44345347858.229996</v>
      </c>
      <c r="E83" s="17">
        <v>38039045831.080048</v>
      </c>
      <c r="F83" s="17">
        <v>43693505588.640053</v>
      </c>
      <c r="G83" s="17">
        <v>42575657185.349983</v>
      </c>
      <c r="H83" s="17">
        <v>39518135737.949959</v>
      </c>
      <c r="I83" s="17">
        <v>43384983189.720001</v>
      </c>
      <c r="J83" s="17">
        <v>40890131465.869987</v>
      </c>
      <c r="K83" s="17">
        <v>43006277258.409912</v>
      </c>
      <c r="L83" s="17">
        <v>41563634783.209991</v>
      </c>
      <c r="M83" s="17">
        <v>41092546961.520065</v>
      </c>
      <c r="N83" s="17">
        <v>34052440710.599998</v>
      </c>
      <c r="O83" s="17">
        <v>42293567989.069969</v>
      </c>
      <c r="P83" s="17">
        <v>42531354507.850037</v>
      </c>
      <c r="Q83" s="17">
        <v>43101861465.709946</v>
      </c>
      <c r="R83" s="17">
        <v>46682692225.139999</v>
      </c>
      <c r="S83" s="17">
        <v>39988734187.650078</v>
      </c>
      <c r="T83" s="17">
        <v>45339922177.170074</v>
      </c>
      <c r="U83" s="17">
        <v>43756264806.950027</v>
      </c>
      <c r="V83" s="17">
        <v>41549788617.849991</v>
      </c>
      <c r="W83" s="17">
        <v>47649027369.060005</v>
      </c>
      <c r="X83" s="17">
        <v>42808546336.520042</v>
      </c>
      <c r="Y83" s="17">
        <v>42956318281.769974</v>
      </c>
      <c r="Z83" s="17">
        <v>36860226853.369972</v>
      </c>
      <c r="AA83" s="17">
        <v>41542647812.019989</v>
      </c>
      <c r="AB83" s="17">
        <v>46108135235.480034</v>
      </c>
      <c r="AC83" s="17">
        <v>44797966181.909973</v>
      </c>
      <c r="AD83" s="17">
        <v>46308151845.779999</v>
      </c>
      <c r="AE83" s="17">
        <v>45184761523.059898</v>
      </c>
      <c r="AF83" s="17">
        <v>46751269520.000023</v>
      </c>
      <c r="AG83" s="17">
        <v>46428971599.090088</v>
      </c>
      <c r="AH83" s="17">
        <v>46437672707.069908</v>
      </c>
      <c r="AI83" s="17">
        <v>55247406214.40007</v>
      </c>
    </row>
    <row r="84" spans="1:35" s="12" customFormat="1" x14ac:dyDescent="0.3">
      <c r="A84" s="10" t="s">
        <v>118</v>
      </c>
      <c r="B84" s="11">
        <v>1847813552.8500011</v>
      </c>
      <c r="C84" s="11">
        <v>2265045262.2899966</v>
      </c>
      <c r="D84" s="11">
        <v>2745068737.0499973</v>
      </c>
      <c r="E84" s="11">
        <v>2475207182.0099969</v>
      </c>
      <c r="F84" s="11">
        <v>2203190508.0199966</v>
      </c>
      <c r="G84" s="11">
        <v>2830806768.0599985</v>
      </c>
      <c r="H84" s="11">
        <v>2104422520.1999984</v>
      </c>
      <c r="I84" s="11">
        <v>2409416487.3700013</v>
      </c>
      <c r="J84" s="11">
        <v>2593329563.7000003</v>
      </c>
      <c r="K84" s="11">
        <v>2562985583.7900019</v>
      </c>
      <c r="L84" s="11">
        <v>2383864349.5999994</v>
      </c>
      <c r="M84" s="11">
        <v>2409014132.1299982</v>
      </c>
      <c r="N84" s="11">
        <v>2347703378.7699966</v>
      </c>
      <c r="O84" s="11">
        <v>2400374452.1500053</v>
      </c>
      <c r="P84" s="11">
        <v>2312731848.5700035</v>
      </c>
      <c r="Q84" s="11">
        <v>2374147741.7600026</v>
      </c>
      <c r="R84" s="11">
        <v>2626169386.0999994</v>
      </c>
      <c r="S84" s="11">
        <v>2699179921.1299944</v>
      </c>
      <c r="T84" s="11">
        <v>2441598570.7600026</v>
      </c>
      <c r="U84" s="11">
        <v>2289752862.1300025</v>
      </c>
      <c r="V84" s="11">
        <v>2296615553.3100004</v>
      </c>
      <c r="W84" s="11">
        <v>2942765447.2399998</v>
      </c>
      <c r="X84" s="11">
        <v>2737869835.5100002</v>
      </c>
      <c r="Y84" s="11">
        <v>2869166540.8500023</v>
      </c>
      <c r="Z84" s="11">
        <v>1981805281.7799983</v>
      </c>
      <c r="AA84" s="11">
        <v>2373749503.7300014</v>
      </c>
      <c r="AB84" s="11">
        <v>2837919887.8299961</v>
      </c>
      <c r="AC84" s="11">
        <v>2944730897.6799994</v>
      </c>
      <c r="AD84" s="11">
        <v>2635770636.5899992</v>
      </c>
      <c r="AE84" s="11">
        <v>2304276604.2199969</v>
      </c>
      <c r="AF84" s="11">
        <v>2715454626.3300014</v>
      </c>
      <c r="AG84" s="11">
        <v>2765365568.1200004</v>
      </c>
      <c r="AH84" s="11">
        <v>3093664922.2500014</v>
      </c>
      <c r="AI84" s="11">
        <v>3522178744.0499969</v>
      </c>
    </row>
    <row r="85" spans="1:35" x14ac:dyDescent="0.3">
      <c r="A85" s="3" t="s">
        <v>119</v>
      </c>
      <c r="B85" s="4"/>
      <c r="C85" s="4"/>
      <c r="D85" s="4"/>
      <c r="E85" s="2" t="s">
        <v>39</v>
      </c>
      <c r="F85" s="2" t="s">
        <v>39</v>
      </c>
      <c r="G85" s="2" t="s">
        <v>39</v>
      </c>
      <c r="H85" s="4"/>
      <c r="I85" s="2" t="s">
        <v>39</v>
      </c>
      <c r="J85" s="4"/>
      <c r="K85" s="2" t="s">
        <v>39</v>
      </c>
      <c r="L85" s="2" t="s">
        <v>39</v>
      </c>
      <c r="M85" s="2" t="s">
        <v>39</v>
      </c>
      <c r="N85" s="2" t="s">
        <v>39</v>
      </c>
      <c r="O85" s="2" t="s">
        <v>39</v>
      </c>
      <c r="P85" s="4"/>
      <c r="Q85" s="2">
        <v>21092.899999999998</v>
      </c>
      <c r="R85" s="4"/>
      <c r="S85" s="4"/>
      <c r="T85" s="4"/>
      <c r="U85" s="2" t="s">
        <v>39</v>
      </c>
      <c r="V85" s="2" t="s">
        <v>39</v>
      </c>
      <c r="W85" s="4"/>
      <c r="X85" s="4"/>
      <c r="Y85" s="2">
        <v>8411.7200000000012</v>
      </c>
      <c r="Z85" s="2" t="s">
        <v>39</v>
      </c>
      <c r="AA85" s="2" t="s">
        <v>39</v>
      </c>
      <c r="AB85" s="2" t="s">
        <v>39</v>
      </c>
      <c r="AC85" s="4"/>
      <c r="AD85" s="2" t="s">
        <v>39</v>
      </c>
      <c r="AE85" s="4"/>
      <c r="AF85" s="2">
        <v>8783.0299999999988</v>
      </c>
      <c r="AG85" s="2" t="s">
        <v>39</v>
      </c>
      <c r="AH85" s="2" t="s">
        <v>39</v>
      </c>
      <c r="AI85" s="4"/>
    </row>
    <row r="86" spans="1:35" x14ac:dyDescent="0.3">
      <c r="A86" s="3" t="s">
        <v>120</v>
      </c>
      <c r="B86" s="2">
        <v>50990774.849999994</v>
      </c>
      <c r="C86" s="2">
        <v>39253425.359999992</v>
      </c>
      <c r="D86" s="2">
        <v>35694452.260000005</v>
      </c>
      <c r="E86" s="2">
        <v>16221689.690000001</v>
      </c>
      <c r="F86" s="2">
        <v>30175113.280000001</v>
      </c>
      <c r="G86" s="2">
        <v>51510150.619999997</v>
      </c>
      <c r="H86" s="2">
        <v>21119465.699999996</v>
      </c>
      <c r="I86" s="2">
        <v>41166426.909999989</v>
      </c>
      <c r="J86" s="2">
        <v>41557732.470000006</v>
      </c>
      <c r="K86" s="2">
        <v>38894739.219999999</v>
      </c>
      <c r="L86" s="2">
        <v>106898889.00999999</v>
      </c>
      <c r="M86" s="2">
        <v>93519427.870000005</v>
      </c>
      <c r="N86" s="2">
        <v>30890231.98</v>
      </c>
      <c r="O86" s="2">
        <v>78500087.930000007</v>
      </c>
      <c r="P86" s="2">
        <v>58607017.340000018</v>
      </c>
      <c r="Q86" s="2">
        <v>42216150.320000008</v>
      </c>
      <c r="R86" s="2">
        <v>58205071.119999997</v>
      </c>
      <c r="S86" s="2">
        <v>65859361.050000027</v>
      </c>
      <c r="T86" s="2">
        <v>40193057.020000003</v>
      </c>
      <c r="U86" s="2">
        <v>46555939.730000004</v>
      </c>
      <c r="V86" s="2">
        <v>21528161.490000002</v>
      </c>
      <c r="W86" s="2">
        <v>96575471.969999984</v>
      </c>
      <c r="X86" s="2">
        <v>39275391.460000008</v>
      </c>
      <c r="Y86" s="2">
        <v>42333841.629999988</v>
      </c>
      <c r="Z86" s="2">
        <v>9858015.8699999973</v>
      </c>
      <c r="AA86" s="2">
        <v>47484877.430000015</v>
      </c>
      <c r="AB86" s="2">
        <v>49299771.56000001</v>
      </c>
      <c r="AC86" s="2">
        <v>38006372.919999994</v>
      </c>
      <c r="AD86" s="2">
        <v>35439415.789999999</v>
      </c>
      <c r="AE86" s="2">
        <v>44261890.640000015</v>
      </c>
      <c r="AF86" s="2">
        <v>47110121.149999991</v>
      </c>
      <c r="AG86" s="2">
        <v>43204365.179999985</v>
      </c>
      <c r="AH86" s="2">
        <v>26966189.030000001</v>
      </c>
      <c r="AI86" s="2">
        <v>68249329.930000022</v>
      </c>
    </row>
    <row r="87" spans="1:35" x14ac:dyDescent="0.3">
      <c r="A87" s="3" t="s">
        <v>121</v>
      </c>
      <c r="B87" s="2" t="s">
        <v>39</v>
      </c>
      <c r="C87" s="2" t="s">
        <v>39</v>
      </c>
      <c r="D87" s="2">
        <v>188005.95</v>
      </c>
      <c r="E87" s="2" t="s">
        <v>39</v>
      </c>
      <c r="F87" s="2">
        <v>298266.65999999997</v>
      </c>
      <c r="G87" s="2">
        <v>80381.240000000005</v>
      </c>
      <c r="H87" s="2" t="s">
        <v>39</v>
      </c>
      <c r="I87" s="2" t="s">
        <v>39</v>
      </c>
      <c r="J87" s="2" t="s">
        <v>39</v>
      </c>
      <c r="K87" s="2" t="s">
        <v>39</v>
      </c>
      <c r="L87" s="2">
        <v>136692.87999999998</v>
      </c>
      <c r="M87" s="2" t="s">
        <v>39</v>
      </c>
      <c r="N87" s="2" t="s">
        <v>39</v>
      </c>
      <c r="O87" s="2">
        <v>221934.13000000003</v>
      </c>
      <c r="P87" s="2" t="s">
        <v>39</v>
      </c>
      <c r="Q87" s="2">
        <v>72242.7</v>
      </c>
      <c r="R87" s="2" t="s">
        <v>39</v>
      </c>
      <c r="S87" s="2" t="s">
        <v>39</v>
      </c>
      <c r="T87" s="2" t="s">
        <v>39</v>
      </c>
      <c r="U87" s="4"/>
      <c r="V87" s="4"/>
      <c r="W87" s="2">
        <v>61817.81</v>
      </c>
      <c r="X87" s="2" t="s">
        <v>39</v>
      </c>
      <c r="Y87" s="4"/>
      <c r="Z87" s="2" t="s">
        <v>39</v>
      </c>
      <c r="AA87" s="2">
        <v>276579.02</v>
      </c>
      <c r="AB87" s="2" t="s">
        <v>39</v>
      </c>
      <c r="AC87" s="2" t="s">
        <v>39</v>
      </c>
      <c r="AD87" s="4"/>
      <c r="AE87" s="4"/>
      <c r="AF87" s="4"/>
      <c r="AG87" s="2" t="s">
        <v>39</v>
      </c>
      <c r="AH87" s="2" t="s">
        <v>39</v>
      </c>
      <c r="AI87" s="2" t="s">
        <v>39</v>
      </c>
    </row>
    <row r="88" spans="1:35" x14ac:dyDescent="0.3">
      <c r="A88" s="3" t="s">
        <v>122</v>
      </c>
      <c r="B88" s="2">
        <v>539896.07999999996</v>
      </c>
      <c r="C88" s="2">
        <v>1683827.36</v>
      </c>
      <c r="D88" s="2">
        <v>304556.53999999998</v>
      </c>
      <c r="E88" s="2">
        <v>457529.64</v>
      </c>
      <c r="F88" s="2">
        <v>1352906.1</v>
      </c>
      <c r="G88" s="2">
        <v>490237.40000000008</v>
      </c>
      <c r="H88" s="2">
        <v>478051.25000000006</v>
      </c>
      <c r="I88" s="2">
        <v>688580.71</v>
      </c>
      <c r="J88" s="2">
        <v>213252.36</v>
      </c>
      <c r="K88" s="2" t="s">
        <v>39</v>
      </c>
      <c r="L88" s="2">
        <v>270541.87000000005</v>
      </c>
      <c r="M88" s="2">
        <v>146234.64000000001</v>
      </c>
      <c r="N88" s="2">
        <v>624632.57000000007</v>
      </c>
      <c r="O88" s="2">
        <v>16215.11</v>
      </c>
      <c r="P88" s="2">
        <v>1436618.29</v>
      </c>
      <c r="Q88" s="2" t="s">
        <v>39</v>
      </c>
      <c r="R88" s="2">
        <v>279144.52</v>
      </c>
      <c r="S88" s="2">
        <v>848572.16</v>
      </c>
      <c r="T88" s="2">
        <v>231726.41999999998</v>
      </c>
      <c r="U88" s="2">
        <v>1252995.9000000001</v>
      </c>
      <c r="V88" s="2">
        <v>1337345.8</v>
      </c>
      <c r="W88" s="2">
        <v>515078.65</v>
      </c>
      <c r="X88" s="2">
        <v>240133.01</v>
      </c>
      <c r="Y88" s="2">
        <v>627962.39999999991</v>
      </c>
      <c r="Z88" s="2">
        <v>792323.40999999992</v>
      </c>
      <c r="AA88" s="2">
        <v>1083383.3900000001</v>
      </c>
      <c r="AB88" s="2">
        <v>126067.47</v>
      </c>
      <c r="AC88" s="2">
        <v>438574.86000000004</v>
      </c>
      <c r="AD88" s="2">
        <v>317742.95</v>
      </c>
      <c r="AE88" s="2">
        <v>40231.100000000006</v>
      </c>
      <c r="AF88" s="2">
        <v>1133137.6100000001</v>
      </c>
      <c r="AG88" s="2">
        <v>1459714.07</v>
      </c>
      <c r="AH88" s="2">
        <v>2176227.21</v>
      </c>
      <c r="AI88" s="2">
        <v>2732991.31</v>
      </c>
    </row>
    <row r="89" spans="1:35" x14ac:dyDescent="0.3">
      <c r="A89" s="3" t="s">
        <v>123</v>
      </c>
      <c r="B89" s="2">
        <v>1849938.6</v>
      </c>
      <c r="C89" s="2">
        <v>1000077.29</v>
      </c>
      <c r="D89" s="2">
        <v>1560740.1400000001</v>
      </c>
      <c r="E89" s="2">
        <v>519439.08999999997</v>
      </c>
      <c r="F89" s="2">
        <v>488042.1</v>
      </c>
      <c r="G89" s="2">
        <v>707629.21</v>
      </c>
      <c r="H89" s="2">
        <v>787975.48</v>
      </c>
      <c r="I89" s="2">
        <v>1046325.5900000001</v>
      </c>
      <c r="J89" s="2">
        <v>2159760.54</v>
      </c>
      <c r="K89" s="2">
        <v>2792091.48</v>
      </c>
      <c r="L89" s="2">
        <v>965812.34999999986</v>
      </c>
      <c r="M89" s="2">
        <v>2706012.0000000009</v>
      </c>
      <c r="N89" s="2">
        <v>1269267.05</v>
      </c>
      <c r="O89" s="2">
        <v>1130505.24</v>
      </c>
      <c r="P89" s="2">
        <v>2515150.16</v>
      </c>
      <c r="Q89" s="2">
        <v>1911172.6400000001</v>
      </c>
      <c r="R89" s="2">
        <v>2469348.42</v>
      </c>
      <c r="S89" s="2">
        <v>2969231.89</v>
      </c>
      <c r="T89" s="2">
        <v>2521515.0900000003</v>
      </c>
      <c r="U89" s="2">
        <v>2029411.81</v>
      </c>
      <c r="V89" s="2">
        <v>3307467.07</v>
      </c>
      <c r="W89" s="2">
        <v>2660285.1999999997</v>
      </c>
      <c r="X89" s="2">
        <v>1049429.95</v>
      </c>
      <c r="Y89" s="2">
        <v>1223812.5</v>
      </c>
      <c r="Z89" s="2">
        <v>3673518.26</v>
      </c>
      <c r="AA89" s="2">
        <v>1963302.04</v>
      </c>
      <c r="AB89" s="2">
        <v>1055234.4599999997</v>
      </c>
      <c r="AC89" s="2">
        <v>1627750.33</v>
      </c>
      <c r="AD89" s="2">
        <v>810958.67999999993</v>
      </c>
      <c r="AE89" s="2">
        <v>1296461.44</v>
      </c>
      <c r="AF89" s="2">
        <v>1418135.3199999998</v>
      </c>
      <c r="AG89" s="2">
        <v>1465598.98</v>
      </c>
      <c r="AH89" s="2">
        <v>1057425.52</v>
      </c>
      <c r="AI89" s="2">
        <v>1254062.67</v>
      </c>
    </row>
    <row r="90" spans="1:35" x14ac:dyDescent="0.3">
      <c r="A90" s="3" t="s">
        <v>124</v>
      </c>
      <c r="B90" s="2">
        <v>1733258.54</v>
      </c>
      <c r="C90" s="2">
        <v>2539167.25</v>
      </c>
      <c r="D90" s="2">
        <v>1173280.55</v>
      </c>
      <c r="E90" s="2">
        <v>3893045.05</v>
      </c>
      <c r="F90" s="2">
        <v>1439385.2</v>
      </c>
      <c r="G90" s="2">
        <v>583072.80999999994</v>
      </c>
      <c r="H90" s="2">
        <v>4044081.1300000004</v>
      </c>
      <c r="I90" s="2">
        <v>2591968.34</v>
      </c>
      <c r="J90" s="2">
        <v>1038098.2599999999</v>
      </c>
      <c r="K90" s="2">
        <v>1729980.0900000003</v>
      </c>
      <c r="L90" s="2">
        <v>989303.21999999986</v>
      </c>
      <c r="M90" s="2">
        <v>1806307.22</v>
      </c>
      <c r="N90" s="2">
        <v>683004.52</v>
      </c>
      <c r="O90" s="2">
        <v>1535664.8</v>
      </c>
      <c r="P90" s="2">
        <v>708939.17</v>
      </c>
      <c r="Q90" s="2">
        <v>347241.69999999995</v>
      </c>
      <c r="R90" s="2">
        <v>743622.48</v>
      </c>
      <c r="S90" s="2">
        <v>499352.14</v>
      </c>
      <c r="T90" s="2">
        <v>2629895.8800000004</v>
      </c>
      <c r="U90" s="2">
        <v>2150249.54</v>
      </c>
      <c r="V90" s="2">
        <v>7192276.0399999991</v>
      </c>
      <c r="W90" s="2">
        <v>1098065.22</v>
      </c>
      <c r="X90" s="2">
        <v>409067.83999999997</v>
      </c>
      <c r="Y90" s="2">
        <v>356063.36</v>
      </c>
      <c r="Z90" s="2">
        <v>334637.8</v>
      </c>
      <c r="AA90" s="2">
        <v>2016659.4700000002</v>
      </c>
      <c r="AB90" s="2">
        <v>2360797.0500000003</v>
      </c>
      <c r="AC90" s="2">
        <v>8726698.1900000013</v>
      </c>
      <c r="AD90" s="2">
        <v>3022157.63</v>
      </c>
      <c r="AE90" s="2">
        <v>395786.26</v>
      </c>
      <c r="AF90" s="2">
        <v>829451.14</v>
      </c>
      <c r="AG90" s="2">
        <v>73498.570000000007</v>
      </c>
      <c r="AH90" s="2">
        <v>2057227.48</v>
      </c>
      <c r="AI90" s="2">
        <v>860272.39999999991</v>
      </c>
    </row>
    <row r="91" spans="1:35" x14ac:dyDescent="0.3">
      <c r="A91" s="3" t="s">
        <v>125</v>
      </c>
      <c r="B91" s="2">
        <v>304264.38</v>
      </c>
      <c r="C91" s="2">
        <v>330515.98</v>
      </c>
      <c r="D91" s="2">
        <v>9051.91</v>
      </c>
      <c r="E91" s="2">
        <v>45421.43</v>
      </c>
      <c r="F91" s="2" t="s">
        <v>39</v>
      </c>
      <c r="G91" s="2" t="s">
        <v>39</v>
      </c>
      <c r="H91" s="2" t="s">
        <v>39</v>
      </c>
      <c r="I91" s="4"/>
      <c r="J91" s="2" t="s">
        <v>39</v>
      </c>
      <c r="K91" s="2">
        <v>10972.650000000001</v>
      </c>
      <c r="L91" s="2" t="s">
        <v>39</v>
      </c>
      <c r="M91" s="2">
        <v>178888.97</v>
      </c>
      <c r="N91" s="2" t="s">
        <v>39</v>
      </c>
      <c r="O91" s="4"/>
      <c r="P91" s="4"/>
      <c r="Q91" s="2" t="s">
        <v>39</v>
      </c>
      <c r="R91" s="2">
        <v>382155.14</v>
      </c>
      <c r="S91" s="2">
        <v>75681.279999999999</v>
      </c>
      <c r="T91" s="2" t="s">
        <v>39</v>
      </c>
      <c r="U91" s="2">
        <v>819426.04</v>
      </c>
      <c r="V91" s="2" t="s">
        <v>39</v>
      </c>
      <c r="W91" s="2">
        <v>124346.01999999997</v>
      </c>
      <c r="X91" s="2">
        <v>18462.66</v>
      </c>
      <c r="Y91" s="2">
        <v>10336.81</v>
      </c>
      <c r="Z91" s="2">
        <v>357983.61</v>
      </c>
      <c r="AA91" s="2" t="s">
        <v>39</v>
      </c>
      <c r="AB91" s="2" t="s">
        <v>39</v>
      </c>
      <c r="AC91" s="2" t="s">
        <v>39</v>
      </c>
      <c r="AD91" s="2">
        <v>64068.25</v>
      </c>
      <c r="AE91" s="2" t="s">
        <v>39</v>
      </c>
      <c r="AF91" s="2" t="s">
        <v>39</v>
      </c>
      <c r="AG91" s="2" t="s">
        <v>39</v>
      </c>
      <c r="AH91" s="2">
        <v>160853.32999999999</v>
      </c>
      <c r="AI91" s="2">
        <v>91277.36</v>
      </c>
    </row>
    <row r="92" spans="1:35" x14ac:dyDescent="0.3">
      <c r="A92" s="3" t="s">
        <v>126</v>
      </c>
      <c r="B92" s="4"/>
      <c r="C92" s="4"/>
      <c r="D92" s="4"/>
      <c r="E92" s="2" t="s">
        <v>39</v>
      </c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2" t="s">
        <v>39</v>
      </c>
      <c r="V92" s="4"/>
      <c r="W92" s="4"/>
      <c r="X92" s="4"/>
      <c r="Y92" s="4"/>
      <c r="Z92" s="4"/>
      <c r="AA92" s="2" t="s">
        <v>39</v>
      </c>
      <c r="AB92" s="4"/>
      <c r="AC92" s="4"/>
      <c r="AD92" s="4"/>
      <c r="AE92" s="4"/>
      <c r="AF92" s="4"/>
      <c r="AG92" s="2" t="s">
        <v>39</v>
      </c>
      <c r="AH92" s="2" t="s">
        <v>39</v>
      </c>
      <c r="AI92" s="4"/>
    </row>
    <row r="93" spans="1:35" x14ac:dyDescent="0.3">
      <c r="A93" s="3" t="s">
        <v>127</v>
      </c>
      <c r="B93" s="2" t="s">
        <v>39</v>
      </c>
      <c r="C93" s="2" t="s">
        <v>39</v>
      </c>
      <c r="D93" s="2">
        <v>106022.06</v>
      </c>
      <c r="E93" s="2">
        <v>456045.33999999997</v>
      </c>
      <c r="F93" s="2">
        <v>270043.28000000003</v>
      </c>
      <c r="G93" s="2">
        <v>204393.92</v>
      </c>
      <c r="H93" s="2">
        <v>46509.77</v>
      </c>
      <c r="I93" s="2">
        <v>484548.95999999996</v>
      </c>
      <c r="J93" s="2">
        <v>122916.76</v>
      </c>
      <c r="K93" s="2">
        <v>290102.46999999997</v>
      </c>
      <c r="L93" s="2">
        <v>464940.22000000003</v>
      </c>
      <c r="M93" s="2">
        <v>303725.66000000003</v>
      </c>
      <c r="N93" s="2" t="s">
        <v>39</v>
      </c>
      <c r="O93" s="2" t="s">
        <v>39</v>
      </c>
      <c r="P93" s="2">
        <v>658519.87000000011</v>
      </c>
      <c r="Q93" s="2">
        <v>6493450.6799999997</v>
      </c>
      <c r="R93" s="2">
        <v>494441.69</v>
      </c>
      <c r="S93" s="2">
        <v>7006076.46</v>
      </c>
      <c r="T93" s="2">
        <v>4494149.9799999995</v>
      </c>
      <c r="U93" s="2">
        <v>184524.49</v>
      </c>
      <c r="V93" s="2">
        <v>213741.3</v>
      </c>
      <c r="W93" s="2">
        <v>261469.46</v>
      </c>
      <c r="X93" s="2">
        <v>524791.90999999992</v>
      </c>
      <c r="Y93" s="2">
        <v>1632008.66</v>
      </c>
      <c r="Z93" s="2">
        <v>107494.28</v>
      </c>
      <c r="AA93" s="2">
        <v>345092.1</v>
      </c>
      <c r="AB93" s="2">
        <v>756688.11</v>
      </c>
      <c r="AC93" s="2">
        <v>302660.71999999997</v>
      </c>
      <c r="AD93" s="2">
        <v>858725.68</v>
      </c>
      <c r="AE93" s="2">
        <v>438066.39</v>
      </c>
      <c r="AF93" s="2">
        <v>380816.6</v>
      </c>
      <c r="AG93" s="2">
        <v>271815.31</v>
      </c>
      <c r="AH93" s="2">
        <v>328976.58</v>
      </c>
      <c r="AI93" s="2">
        <v>519639.68</v>
      </c>
    </row>
    <row r="94" spans="1:35" x14ac:dyDescent="0.3">
      <c r="A94" s="3" t="s">
        <v>128</v>
      </c>
      <c r="B94" s="2">
        <v>603674880.57999992</v>
      </c>
      <c r="C94" s="2">
        <v>740939159.19000006</v>
      </c>
      <c r="D94" s="2">
        <v>1084283955.6499987</v>
      </c>
      <c r="E94" s="2">
        <v>831430192.05000043</v>
      </c>
      <c r="F94" s="2">
        <v>802836597.81999946</v>
      </c>
      <c r="G94" s="2">
        <v>1292643448.6299999</v>
      </c>
      <c r="H94" s="2">
        <v>628190186.47000027</v>
      </c>
      <c r="I94" s="2">
        <v>807371106.86000013</v>
      </c>
      <c r="J94" s="2">
        <v>949288449.41999996</v>
      </c>
      <c r="K94" s="2">
        <v>800177070.03999996</v>
      </c>
      <c r="L94" s="2">
        <v>751574225.57999933</v>
      </c>
      <c r="M94" s="2">
        <v>765381672.17999959</v>
      </c>
      <c r="N94" s="2">
        <v>764397945.25999975</v>
      </c>
      <c r="O94" s="2">
        <v>666131438.97000003</v>
      </c>
      <c r="P94" s="2">
        <v>754437032.26000059</v>
      </c>
      <c r="Q94" s="2">
        <v>927890566.27000105</v>
      </c>
      <c r="R94" s="2">
        <v>774018591.35000002</v>
      </c>
      <c r="S94" s="2">
        <v>968414728.17000067</v>
      </c>
      <c r="T94" s="2">
        <v>736938846.13999963</v>
      </c>
      <c r="U94" s="2">
        <v>828802686.86999989</v>
      </c>
      <c r="V94" s="2">
        <v>851939971.92999983</v>
      </c>
      <c r="W94" s="2">
        <v>837903965.76999986</v>
      </c>
      <c r="X94" s="2">
        <v>942273350.86999965</v>
      </c>
      <c r="Y94" s="2">
        <v>883801343.70999968</v>
      </c>
      <c r="Z94" s="2">
        <v>785717054.79000032</v>
      </c>
      <c r="AA94" s="2">
        <v>615809895.28999996</v>
      </c>
      <c r="AB94" s="2">
        <v>889726427.31000018</v>
      </c>
      <c r="AC94" s="2">
        <v>816769339.76999927</v>
      </c>
      <c r="AD94" s="2">
        <v>719281836.15000045</v>
      </c>
      <c r="AE94" s="2">
        <v>764859420.05999994</v>
      </c>
      <c r="AF94" s="2">
        <v>764932603.52999997</v>
      </c>
      <c r="AG94" s="2">
        <v>925852122.48000002</v>
      </c>
      <c r="AH94" s="2">
        <v>676489157.05999994</v>
      </c>
      <c r="AI94" s="2">
        <v>1052175967.4999992</v>
      </c>
    </row>
    <row r="95" spans="1:35" x14ac:dyDescent="0.3">
      <c r="A95" s="3" t="s">
        <v>129</v>
      </c>
      <c r="B95" s="4"/>
      <c r="C95" s="4"/>
      <c r="D95" s="2" t="s">
        <v>39</v>
      </c>
      <c r="E95" s="4"/>
      <c r="F95" s="2" t="s">
        <v>39</v>
      </c>
      <c r="G95" s="4"/>
      <c r="H95" s="2" t="s">
        <v>39</v>
      </c>
      <c r="I95" s="4"/>
      <c r="J95" s="4"/>
      <c r="K95" s="4"/>
      <c r="L95" s="2" t="s">
        <v>39</v>
      </c>
      <c r="M95" s="4"/>
      <c r="N95" s="4"/>
      <c r="O95" s="4"/>
      <c r="P95" s="4"/>
      <c r="Q95" s="4"/>
      <c r="R95" s="2" t="s">
        <v>39</v>
      </c>
      <c r="S95" s="4"/>
      <c r="T95" s="4"/>
      <c r="U95" s="4"/>
      <c r="V95" s="4"/>
      <c r="W95" s="2" t="s">
        <v>39</v>
      </c>
      <c r="X95" s="4"/>
      <c r="Y95" s="4"/>
      <c r="Z95" s="4"/>
      <c r="AA95" s="2" t="s">
        <v>39</v>
      </c>
      <c r="AB95" s="4"/>
      <c r="AC95" s="4"/>
      <c r="AD95" s="4"/>
      <c r="AE95" s="4"/>
      <c r="AF95" s="4"/>
      <c r="AG95" s="4"/>
      <c r="AH95" s="2" t="s">
        <v>39</v>
      </c>
      <c r="AI95" s="4"/>
    </row>
    <row r="96" spans="1:35" x14ac:dyDescent="0.3">
      <c r="A96" s="3" t="s">
        <v>130</v>
      </c>
      <c r="B96" s="2">
        <v>462482702.75000006</v>
      </c>
      <c r="C96" s="2">
        <v>549177860.58000004</v>
      </c>
      <c r="D96" s="2">
        <v>507040095.57000053</v>
      </c>
      <c r="E96" s="2">
        <v>490824044.4000001</v>
      </c>
      <c r="F96" s="2">
        <v>474269645.06999993</v>
      </c>
      <c r="G96" s="2">
        <v>482708255.97000003</v>
      </c>
      <c r="H96" s="2">
        <v>534458643.14000022</v>
      </c>
      <c r="I96" s="2">
        <v>523709863.90000004</v>
      </c>
      <c r="J96" s="2">
        <v>453397828.48000002</v>
      </c>
      <c r="K96" s="2">
        <v>571207405.29999995</v>
      </c>
      <c r="L96" s="2">
        <v>479161465.94999987</v>
      </c>
      <c r="M96" s="2">
        <v>501008705.17000002</v>
      </c>
      <c r="N96" s="2">
        <v>394554097.33000004</v>
      </c>
      <c r="O96" s="2">
        <v>480037214.31000006</v>
      </c>
      <c r="P96" s="2">
        <v>422289315.31999987</v>
      </c>
      <c r="Q96" s="2">
        <v>420550697.11999971</v>
      </c>
      <c r="R96" s="2">
        <v>658056325.1700002</v>
      </c>
      <c r="S96" s="2">
        <v>502849881.27999979</v>
      </c>
      <c r="T96" s="2">
        <v>564540372.67999995</v>
      </c>
      <c r="U96" s="2">
        <v>348555622.59000003</v>
      </c>
      <c r="V96" s="2">
        <v>277929645.73000002</v>
      </c>
      <c r="W96" s="2">
        <v>755807331.25</v>
      </c>
      <c r="X96" s="2">
        <v>577698108.55000019</v>
      </c>
      <c r="Y96" s="2">
        <v>761707827.34000015</v>
      </c>
      <c r="Z96" s="2">
        <v>234606540.08999988</v>
      </c>
      <c r="AA96" s="2">
        <v>600055258.72000027</v>
      </c>
      <c r="AB96" s="2">
        <v>500792803.20000023</v>
      </c>
      <c r="AC96" s="2">
        <v>666453131.02999997</v>
      </c>
      <c r="AD96" s="2">
        <v>702179862.07000017</v>
      </c>
      <c r="AE96" s="2">
        <v>371263454.17999983</v>
      </c>
      <c r="AF96" s="2">
        <v>636017514.11999989</v>
      </c>
      <c r="AG96" s="2">
        <v>539011325.72000003</v>
      </c>
      <c r="AH96" s="2">
        <v>644740520.59000003</v>
      </c>
      <c r="AI96" s="2">
        <v>484554881.38000023</v>
      </c>
    </row>
    <row r="97" spans="1:35" x14ac:dyDescent="0.3">
      <c r="A97" s="3" t="s">
        <v>131</v>
      </c>
      <c r="B97" s="2">
        <v>39458275.109999985</v>
      </c>
      <c r="C97" s="2">
        <v>50672056.949999988</v>
      </c>
      <c r="D97" s="2">
        <v>51736168.329999998</v>
      </c>
      <c r="E97" s="2">
        <v>41423549.300000004</v>
      </c>
      <c r="F97" s="2">
        <v>41503273.680000007</v>
      </c>
      <c r="G97" s="2">
        <v>50915993.199999988</v>
      </c>
      <c r="H97" s="2">
        <v>27393555.320000004</v>
      </c>
      <c r="I97" s="2">
        <v>81486016.849999994</v>
      </c>
      <c r="J97" s="2">
        <v>47810512.600000024</v>
      </c>
      <c r="K97" s="2">
        <v>39851172.059999987</v>
      </c>
      <c r="L97" s="2">
        <v>41108309.920000002</v>
      </c>
      <c r="M97" s="2">
        <v>42861268.960000008</v>
      </c>
      <c r="N97" s="2">
        <v>35589035.910000011</v>
      </c>
      <c r="O97" s="2">
        <v>52787161.979999989</v>
      </c>
      <c r="P97" s="2">
        <v>42466662.290000014</v>
      </c>
      <c r="Q97" s="2">
        <v>47431894.570000008</v>
      </c>
      <c r="R97" s="2">
        <v>52701171.140000001</v>
      </c>
      <c r="S97" s="2">
        <v>58187433.069999993</v>
      </c>
      <c r="T97" s="2">
        <v>52380349.979999997</v>
      </c>
      <c r="U97" s="2">
        <v>34562289.089999989</v>
      </c>
      <c r="V97" s="2">
        <v>31947710.550000004</v>
      </c>
      <c r="W97" s="2">
        <v>79677076.5</v>
      </c>
      <c r="X97" s="2">
        <v>93150356.730000034</v>
      </c>
      <c r="Y97" s="2">
        <v>87379086.140000001</v>
      </c>
      <c r="Z97" s="2">
        <v>34105011.43</v>
      </c>
      <c r="AA97" s="2">
        <v>68814637.25</v>
      </c>
      <c r="AB97" s="2">
        <v>38773786.609999992</v>
      </c>
      <c r="AC97" s="2">
        <v>77891373.689999968</v>
      </c>
      <c r="AD97" s="2">
        <v>61246188.900000036</v>
      </c>
      <c r="AE97" s="2">
        <v>33414883.420000002</v>
      </c>
      <c r="AF97" s="2">
        <v>42982383.739999995</v>
      </c>
      <c r="AG97" s="2">
        <v>64201536.400000006</v>
      </c>
      <c r="AH97" s="2">
        <v>45339005.650000006</v>
      </c>
      <c r="AI97" s="2">
        <v>76955112.799999997</v>
      </c>
    </row>
    <row r="98" spans="1:35" x14ac:dyDescent="0.3">
      <c r="A98" s="3" t="s">
        <v>132</v>
      </c>
      <c r="B98" s="2">
        <v>38954580.719999999</v>
      </c>
      <c r="C98" s="2">
        <v>14910932.010000002</v>
      </c>
      <c r="D98" s="2">
        <v>12910385.450000001</v>
      </c>
      <c r="E98" s="2">
        <v>6359695.7199999988</v>
      </c>
      <c r="F98" s="2">
        <v>10248229.919999998</v>
      </c>
      <c r="G98" s="2">
        <v>11612541.270000001</v>
      </c>
      <c r="H98" s="2">
        <v>10205725.189999999</v>
      </c>
      <c r="I98" s="2">
        <v>47507780.649999999</v>
      </c>
      <c r="J98" s="2">
        <v>6313316.8899999997</v>
      </c>
      <c r="K98" s="2">
        <v>16563750.179999996</v>
      </c>
      <c r="L98" s="2">
        <v>16507413.959999995</v>
      </c>
      <c r="M98" s="2">
        <v>23162459.189999998</v>
      </c>
      <c r="N98" s="2">
        <v>20359286.129999999</v>
      </c>
      <c r="O98" s="2">
        <v>16326856.160000004</v>
      </c>
      <c r="P98" s="2">
        <v>24125450.820000008</v>
      </c>
      <c r="Q98" s="2">
        <v>14304754.83</v>
      </c>
      <c r="R98" s="2">
        <v>19928939.490000002</v>
      </c>
      <c r="S98" s="2">
        <v>77020974.589999974</v>
      </c>
      <c r="T98" s="2">
        <v>7506998.9299999997</v>
      </c>
      <c r="U98" s="2">
        <v>48476971.290000014</v>
      </c>
      <c r="V98" s="2">
        <v>5649799.9499999993</v>
      </c>
      <c r="W98" s="2">
        <v>7509506.129999999</v>
      </c>
      <c r="X98" s="2">
        <v>28565234.789999988</v>
      </c>
      <c r="Y98" s="2">
        <v>16305307.810000006</v>
      </c>
      <c r="Z98" s="2">
        <v>53502617.769999973</v>
      </c>
      <c r="AA98" s="2">
        <v>9870983.5999999996</v>
      </c>
      <c r="AB98" s="2">
        <v>7584985.5599999996</v>
      </c>
      <c r="AC98" s="2">
        <v>7107978.6999999993</v>
      </c>
      <c r="AD98" s="2">
        <v>9491882.9199999999</v>
      </c>
      <c r="AE98" s="2">
        <v>13926865.959999997</v>
      </c>
      <c r="AF98" s="2">
        <v>10988202.800000001</v>
      </c>
      <c r="AG98" s="2">
        <v>14040111.729999989</v>
      </c>
      <c r="AH98" s="2">
        <v>9643766.1899999976</v>
      </c>
      <c r="AI98" s="2">
        <v>11952213.809999999</v>
      </c>
    </row>
    <row r="99" spans="1:35" x14ac:dyDescent="0.3">
      <c r="A99" s="3" t="s">
        <v>133</v>
      </c>
      <c r="B99" s="2">
        <v>59513658.609999999</v>
      </c>
      <c r="C99" s="2">
        <v>56112866.359999992</v>
      </c>
      <c r="D99" s="2">
        <v>44686298.869999997</v>
      </c>
      <c r="E99" s="2">
        <v>65130729.650000006</v>
      </c>
      <c r="F99" s="2">
        <v>53229926.970000029</v>
      </c>
      <c r="G99" s="2">
        <v>76844408.300000027</v>
      </c>
      <c r="H99" s="2">
        <v>78756818.63000001</v>
      </c>
      <c r="I99" s="2">
        <v>102159309.97</v>
      </c>
      <c r="J99" s="2">
        <v>80644298.660000011</v>
      </c>
      <c r="K99" s="2">
        <v>74870721.50000003</v>
      </c>
      <c r="L99" s="2">
        <v>74430634.01000002</v>
      </c>
      <c r="M99" s="2">
        <v>75102947.099999994</v>
      </c>
      <c r="N99" s="2">
        <v>80325071.440000027</v>
      </c>
      <c r="O99" s="2">
        <v>72779914.149999991</v>
      </c>
      <c r="P99" s="2">
        <v>76058197.449999958</v>
      </c>
      <c r="Q99" s="2">
        <v>97010842.799999982</v>
      </c>
      <c r="R99" s="2">
        <v>91533879.549999982</v>
      </c>
      <c r="S99" s="2">
        <v>117186187.20999996</v>
      </c>
      <c r="T99" s="2">
        <v>97540346.409999982</v>
      </c>
      <c r="U99" s="2">
        <v>87830335.469999984</v>
      </c>
      <c r="V99" s="2">
        <v>77207177.579999983</v>
      </c>
      <c r="W99" s="2">
        <v>111437691.84999996</v>
      </c>
      <c r="X99" s="2">
        <v>87993253.049999982</v>
      </c>
      <c r="Y99" s="2">
        <v>92487816.980000019</v>
      </c>
      <c r="Z99" s="2">
        <v>139076004.15999997</v>
      </c>
      <c r="AA99" s="2">
        <v>216773239.34</v>
      </c>
      <c r="AB99" s="2">
        <v>349655831.24000013</v>
      </c>
      <c r="AC99" s="2">
        <v>238872613.10999995</v>
      </c>
      <c r="AD99" s="2">
        <v>105526243.96000001</v>
      </c>
      <c r="AE99" s="2">
        <v>95518991.310000002</v>
      </c>
      <c r="AF99" s="2">
        <v>121889630.94999999</v>
      </c>
      <c r="AG99" s="2">
        <v>132375800.34999993</v>
      </c>
      <c r="AH99" s="2">
        <v>100178744.30000003</v>
      </c>
      <c r="AI99" s="2">
        <v>235348661.87000018</v>
      </c>
    </row>
    <row r="100" spans="1:35" x14ac:dyDescent="0.3">
      <c r="A100" s="3" t="s">
        <v>134</v>
      </c>
      <c r="B100" s="2">
        <v>63780425.770000026</v>
      </c>
      <c r="C100" s="2">
        <v>208124123.73999992</v>
      </c>
      <c r="D100" s="2">
        <v>304439179.17000002</v>
      </c>
      <c r="E100" s="2">
        <v>238213574.51000011</v>
      </c>
      <c r="F100" s="2">
        <v>204447446.5799998</v>
      </c>
      <c r="G100" s="2">
        <v>177278270.82000005</v>
      </c>
      <c r="H100" s="2">
        <v>163329062.15999997</v>
      </c>
      <c r="I100" s="2">
        <v>184876469.71000001</v>
      </c>
      <c r="J100" s="2">
        <v>308873182.22000015</v>
      </c>
      <c r="K100" s="2">
        <v>227510523.44000006</v>
      </c>
      <c r="L100" s="2">
        <v>230033898.39999989</v>
      </c>
      <c r="M100" s="2">
        <v>197279160.64999986</v>
      </c>
      <c r="N100" s="2">
        <v>218502906.27000016</v>
      </c>
      <c r="O100" s="2">
        <v>334033329.6500001</v>
      </c>
      <c r="P100" s="2">
        <v>279048172.12</v>
      </c>
      <c r="Q100" s="2">
        <v>74308273.460000008</v>
      </c>
      <c r="R100" s="2">
        <v>300203010.28999996</v>
      </c>
      <c r="S100" s="2">
        <v>149064048.24000001</v>
      </c>
      <c r="T100" s="2">
        <v>220718059.63000003</v>
      </c>
      <c r="U100" s="2">
        <v>176093260.07999998</v>
      </c>
      <c r="V100" s="2">
        <v>233132194.81999993</v>
      </c>
      <c r="W100" s="2">
        <v>253521316.34000027</v>
      </c>
      <c r="X100" s="2">
        <v>222358450.48999995</v>
      </c>
      <c r="Y100" s="2">
        <v>263012952.72000003</v>
      </c>
      <c r="Z100" s="2">
        <v>126182583.05999993</v>
      </c>
      <c r="AA100" s="2">
        <v>83667532.870000035</v>
      </c>
      <c r="AB100" s="2">
        <v>140233204.71000001</v>
      </c>
      <c r="AC100" s="2">
        <v>191195205.92000008</v>
      </c>
      <c r="AD100" s="2">
        <v>92954158.600000054</v>
      </c>
      <c r="AE100" s="2">
        <v>273411574.08999991</v>
      </c>
      <c r="AF100" s="2">
        <v>126736667.62000003</v>
      </c>
      <c r="AG100" s="2">
        <v>190432243.41000003</v>
      </c>
      <c r="AH100" s="2">
        <v>200492098.96999997</v>
      </c>
      <c r="AI100" s="2">
        <v>211287281.40999997</v>
      </c>
    </row>
    <row r="101" spans="1:35" x14ac:dyDescent="0.3">
      <c r="A101" s="3" t="s">
        <v>135</v>
      </c>
      <c r="B101" s="2">
        <v>8097410.8399999999</v>
      </c>
      <c r="C101" s="2">
        <v>11205778.32</v>
      </c>
      <c r="D101" s="2">
        <v>11567163.49</v>
      </c>
      <c r="E101" s="2">
        <v>13867050.469999999</v>
      </c>
      <c r="F101" s="2">
        <v>6737812.8499999987</v>
      </c>
      <c r="G101" s="2">
        <v>11397177.51</v>
      </c>
      <c r="H101" s="2">
        <v>9481879.6499999966</v>
      </c>
      <c r="I101" s="2">
        <v>9880077.209999999</v>
      </c>
      <c r="J101" s="2">
        <v>12992829.370000001</v>
      </c>
      <c r="K101" s="2">
        <v>7629008.9500000002</v>
      </c>
      <c r="L101" s="2">
        <v>5870352.8100000005</v>
      </c>
      <c r="M101" s="2">
        <v>10629860.749999998</v>
      </c>
      <c r="N101" s="2">
        <v>6509156.8099999996</v>
      </c>
      <c r="O101" s="2">
        <v>12918154.770000001</v>
      </c>
      <c r="P101" s="2">
        <v>8672294.3699999973</v>
      </c>
      <c r="Q101" s="2">
        <v>6311414.4399999995</v>
      </c>
      <c r="R101" s="2">
        <v>14356942.109999998</v>
      </c>
      <c r="S101" s="2">
        <v>8452032.209999999</v>
      </c>
      <c r="T101" s="2">
        <v>10300657.959999999</v>
      </c>
      <c r="U101" s="2">
        <v>6746353.2599999998</v>
      </c>
      <c r="V101" s="2">
        <v>9567361.6500000022</v>
      </c>
      <c r="W101" s="2">
        <v>9434158.1799999978</v>
      </c>
      <c r="X101" s="2">
        <v>13143290.289999995</v>
      </c>
      <c r="Y101" s="2">
        <v>6295267.5599999987</v>
      </c>
      <c r="Z101" s="2">
        <v>7139703.0100000016</v>
      </c>
      <c r="AA101" s="2">
        <v>8729096.6000000015</v>
      </c>
      <c r="AB101" s="2">
        <v>15840815.630000003</v>
      </c>
      <c r="AC101" s="2">
        <v>9845194.4900000039</v>
      </c>
      <c r="AD101" s="2">
        <v>7294348.8499999996</v>
      </c>
      <c r="AE101" s="2">
        <v>7832729.4200000037</v>
      </c>
      <c r="AF101" s="2">
        <v>8938413.1100000031</v>
      </c>
      <c r="AG101" s="2">
        <v>6894765.8600000013</v>
      </c>
      <c r="AH101" s="2">
        <v>482787560.06</v>
      </c>
      <c r="AI101" s="2">
        <v>267464431.53000003</v>
      </c>
    </row>
    <row r="102" spans="1:35" x14ac:dyDescent="0.3">
      <c r="A102" s="3" t="s">
        <v>136</v>
      </c>
      <c r="B102" s="2">
        <v>6853594.3299999991</v>
      </c>
      <c r="C102" s="2">
        <v>8291998.7199999979</v>
      </c>
      <c r="D102" s="2">
        <v>5155272.29</v>
      </c>
      <c r="E102" s="2">
        <v>12469878.580000002</v>
      </c>
      <c r="F102" s="2">
        <v>8112871.6600000011</v>
      </c>
      <c r="G102" s="2">
        <v>4023901.52</v>
      </c>
      <c r="H102" s="2">
        <v>6450680.0499999998</v>
      </c>
      <c r="I102" s="2">
        <v>6674338.2599999998</v>
      </c>
      <c r="J102" s="2">
        <v>4836190.47</v>
      </c>
      <c r="K102" s="2">
        <v>6470383.8399999999</v>
      </c>
      <c r="L102" s="2">
        <v>7194754.330000001</v>
      </c>
      <c r="M102" s="2">
        <v>3587826.6499999994</v>
      </c>
      <c r="N102" s="2">
        <v>6167774.5800000001</v>
      </c>
      <c r="O102" s="2">
        <v>4558111.38</v>
      </c>
      <c r="P102" s="2">
        <v>3314355.57</v>
      </c>
      <c r="Q102" s="2">
        <v>2522498.06</v>
      </c>
      <c r="R102" s="2">
        <v>2827938.95</v>
      </c>
      <c r="S102" s="2">
        <v>6659891.3099999996</v>
      </c>
      <c r="T102" s="2">
        <v>9007088.790000001</v>
      </c>
      <c r="U102" s="2">
        <v>5557920.3000000007</v>
      </c>
      <c r="V102" s="2">
        <v>1227424.26</v>
      </c>
      <c r="W102" s="2">
        <v>4665692.0200000005</v>
      </c>
      <c r="X102" s="2">
        <v>2051475.1899999995</v>
      </c>
      <c r="Y102" s="2">
        <v>6111755.4799999995</v>
      </c>
      <c r="Z102" s="2">
        <v>4724079.76</v>
      </c>
      <c r="AA102" s="2">
        <v>7368219.4800000004</v>
      </c>
      <c r="AB102" s="2">
        <v>9602112.5899999999</v>
      </c>
      <c r="AC102" s="2">
        <v>13505439.23</v>
      </c>
      <c r="AD102" s="2">
        <v>6434335.5899999999</v>
      </c>
      <c r="AE102" s="2">
        <v>5469905.2799999993</v>
      </c>
      <c r="AF102" s="2">
        <v>6892604.1999999993</v>
      </c>
      <c r="AG102" s="2">
        <v>14414617.690000001</v>
      </c>
      <c r="AH102" s="2">
        <v>18315926.999999996</v>
      </c>
      <c r="AI102" s="2">
        <v>9110700.0800000001</v>
      </c>
    </row>
    <row r="103" spans="1:35" x14ac:dyDescent="0.3">
      <c r="A103" s="3" t="s">
        <v>137</v>
      </c>
      <c r="B103" s="2" t="s">
        <v>39</v>
      </c>
      <c r="C103" s="2" t="s">
        <v>39</v>
      </c>
      <c r="D103" s="4"/>
      <c r="E103" s="4"/>
      <c r="F103" s="4"/>
      <c r="G103" s="4"/>
      <c r="H103" s="2" t="s">
        <v>39</v>
      </c>
      <c r="I103" s="4"/>
      <c r="J103" s="4"/>
      <c r="K103" s="4"/>
      <c r="L103" s="2" t="s">
        <v>39</v>
      </c>
      <c r="M103" s="4"/>
      <c r="N103" s="4"/>
      <c r="O103" s="2" t="s">
        <v>39</v>
      </c>
      <c r="P103" s="2" t="s">
        <v>39</v>
      </c>
      <c r="Q103" s="4"/>
      <c r="R103" s="4"/>
      <c r="S103" s="4"/>
      <c r="T103" s="2">
        <v>5832.99</v>
      </c>
      <c r="U103" s="4"/>
      <c r="V103" s="4"/>
      <c r="W103" s="4"/>
      <c r="X103" s="4"/>
      <c r="Y103" s="2" t="s">
        <v>39</v>
      </c>
      <c r="Z103" s="2" t="s">
        <v>39</v>
      </c>
      <c r="AA103" s="2" t="s">
        <v>39</v>
      </c>
      <c r="AB103" s="2" t="s">
        <v>39</v>
      </c>
      <c r="AC103" s="4"/>
      <c r="AD103" s="2" t="s">
        <v>39</v>
      </c>
      <c r="AE103" s="2" t="s">
        <v>39</v>
      </c>
      <c r="AF103" s="4"/>
      <c r="AG103" s="4"/>
      <c r="AH103" s="2" t="s">
        <v>39</v>
      </c>
      <c r="AI103" s="2" t="s">
        <v>39</v>
      </c>
    </row>
    <row r="104" spans="1:35" x14ac:dyDescent="0.3">
      <c r="A104" s="3" t="s">
        <v>138</v>
      </c>
      <c r="B104" s="2">
        <v>14584731.939999998</v>
      </c>
      <c r="C104" s="2">
        <v>17203636.000000004</v>
      </c>
      <c r="D104" s="2">
        <v>15186841.210000001</v>
      </c>
      <c r="E104" s="2">
        <v>11916768.539999999</v>
      </c>
      <c r="F104" s="2">
        <v>7003010.9700000007</v>
      </c>
      <c r="G104" s="2">
        <v>23543020.139999997</v>
      </c>
      <c r="H104" s="2">
        <v>11309956.389999993</v>
      </c>
      <c r="I104" s="2">
        <v>15780187.449999996</v>
      </c>
      <c r="J104" s="2">
        <v>13873052.549999999</v>
      </c>
      <c r="K104" s="2">
        <v>11697868.810000001</v>
      </c>
      <c r="L104" s="2">
        <v>11781362.77</v>
      </c>
      <c r="M104" s="2">
        <v>18753941.980000004</v>
      </c>
      <c r="N104" s="2">
        <v>12844672.710000001</v>
      </c>
      <c r="O104" s="2">
        <v>21007839.000000007</v>
      </c>
      <c r="P104" s="2">
        <v>17418804.859999999</v>
      </c>
      <c r="Q104" s="2">
        <v>20435982.789999999</v>
      </c>
      <c r="R104" s="2">
        <v>13743002.959999999</v>
      </c>
      <c r="S104" s="2">
        <v>23752157.799999997</v>
      </c>
      <c r="T104" s="2">
        <v>10943998.550000001</v>
      </c>
      <c r="U104" s="2">
        <v>20320085.75999999</v>
      </c>
      <c r="V104" s="2">
        <v>19927797.280000001</v>
      </c>
      <c r="W104" s="2">
        <v>6845196.6499999994</v>
      </c>
      <c r="X104" s="2">
        <v>18734831.240000002</v>
      </c>
      <c r="Y104" s="2">
        <v>17644732.990000006</v>
      </c>
      <c r="Z104" s="2">
        <v>17203842.66</v>
      </c>
      <c r="AA104" s="2">
        <v>19017339.200000003</v>
      </c>
      <c r="AB104" s="2">
        <v>11457301.489999998</v>
      </c>
      <c r="AC104" s="2">
        <v>24599811.309999999</v>
      </c>
      <c r="AD104" s="2">
        <v>13901331.210000003</v>
      </c>
      <c r="AE104" s="2">
        <v>21735693.870000005</v>
      </c>
      <c r="AF104" s="2">
        <v>28805821.719999999</v>
      </c>
      <c r="AG104" s="2">
        <v>23168746.770000007</v>
      </c>
      <c r="AH104" s="2">
        <v>25311675.809999999</v>
      </c>
      <c r="AI104" s="2">
        <v>26218420.539999999</v>
      </c>
    </row>
    <row r="105" spans="1:35" x14ac:dyDescent="0.3">
      <c r="A105" s="3" t="s">
        <v>139</v>
      </c>
      <c r="B105" s="2">
        <v>279869037.61000001</v>
      </c>
      <c r="C105" s="2">
        <v>278332227.32000017</v>
      </c>
      <c r="D105" s="2">
        <v>362969008.64000028</v>
      </c>
      <c r="E105" s="2">
        <v>410422506.55000001</v>
      </c>
      <c r="F105" s="2">
        <v>316217254.69</v>
      </c>
      <c r="G105" s="2">
        <v>363689573.53000021</v>
      </c>
      <c r="H105" s="2">
        <v>344270309.86000025</v>
      </c>
      <c r="I105" s="2">
        <v>285043954.69000012</v>
      </c>
      <c r="J105" s="2">
        <v>301940798.53000003</v>
      </c>
      <c r="K105" s="2">
        <v>401356518.51999998</v>
      </c>
      <c r="L105" s="2">
        <v>311243676.05000007</v>
      </c>
      <c r="M105" s="2">
        <v>310292274.12000006</v>
      </c>
      <c r="N105" s="2">
        <v>350922789.74000001</v>
      </c>
      <c r="O105" s="2">
        <v>374960961.84000003</v>
      </c>
      <c r="P105" s="2">
        <v>358799164.81000006</v>
      </c>
      <c r="Q105" s="2">
        <v>397436904.15000021</v>
      </c>
      <c r="R105" s="2">
        <v>352513166.07000005</v>
      </c>
      <c r="S105" s="2">
        <v>360637233.93000001</v>
      </c>
      <c r="T105" s="2">
        <v>381404317.56999999</v>
      </c>
      <c r="U105" s="2">
        <v>353752190.91999984</v>
      </c>
      <c r="V105" s="2">
        <v>402341596.90999997</v>
      </c>
      <c r="W105" s="2">
        <v>329671333.76000005</v>
      </c>
      <c r="X105" s="2">
        <v>358866874.1900003</v>
      </c>
      <c r="Y105" s="2">
        <v>365876330.0200001</v>
      </c>
      <c r="Z105" s="2">
        <v>264022954.64999995</v>
      </c>
      <c r="AA105" s="2">
        <v>320545866.07999986</v>
      </c>
      <c r="AB105" s="2">
        <v>331666076.1000002</v>
      </c>
      <c r="AC105" s="2">
        <v>340084532.62999988</v>
      </c>
      <c r="AD105" s="2">
        <v>364380199.87000012</v>
      </c>
      <c r="AE105" s="2">
        <v>319188807.17000008</v>
      </c>
      <c r="AF105" s="2">
        <v>359075893.82000005</v>
      </c>
      <c r="AG105" s="2">
        <v>358444385.89000028</v>
      </c>
      <c r="AH105" s="2">
        <v>439904044.76999986</v>
      </c>
      <c r="AI105" s="2">
        <v>339322028.08999985</v>
      </c>
    </row>
    <row r="106" spans="1:35" x14ac:dyDescent="0.3">
      <c r="A106" s="3" t="s">
        <v>140</v>
      </c>
      <c r="B106" s="2">
        <v>2239283.63</v>
      </c>
      <c r="C106" s="2">
        <v>921090.48</v>
      </c>
      <c r="D106" s="2">
        <v>3654618.6399999997</v>
      </c>
      <c r="E106" s="2">
        <v>719408.05999999994</v>
      </c>
      <c r="F106" s="2">
        <v>1362332.8800000001</v>
      </c>
      <c r="G106" s="2">
        <v>549945.32999999996</v>
      </c>
      <c r="H106" s="2">
        <v>958175.35000000009</v>
      </c>
      <c r="I106" s="2">
        <v>2394086.39</v>
      </c>
      <c r="J106" s="2">
        <v>1132354.9400000002</v>
      </c>
      <c r="K106" s="2">
        <v>2430840.7000000002</v>
      </c>
      <c r="L106" s="2">
        <v>3294776.2800000003</v>
      </c>
      <c r="M106" s="2">
        <v>1866328.21</v>
      </c>
      <c r="N106" s="2">
        <v>1113768.04</v>
      </c>
      <c r="O106" s="2">
        <v>1782357.4100000001</v>
      </c>
      <c r="P106" s="2">
        <v>2237321.75</v>
      </c>
      <c r="Q106" s="2">
        <v>1853821.63</v>
      </c>
      <c r="R106" s="2">
        <v>1603902.74</v>
      </c>
      <c r="S106" s="2">
        <v>1478057.83</v>
      </c>
      <c r="T106" s="2">
        <v>1454443.4</v>
      </c>
      <c r="U106" s="2">
        <v>999873.85</v>
      </c>
      <c r="V106" s="2">
        <v>2621217.5299999998</v>
      </c>
      <c r="W106" s="2">
        <v>1493775.2899999998</v>
      </c>
      <c r="X106" s="2">
        <v>2056595.0799999998</v>
      </c>
      <c r="Y106" s="2">
        <v>1438732.92</v>
      </c>
      <c r="Z106" s="2">
        <v>1305828.08</v>
      </c>
      <c r="AA106" s="2">
        <v>1215154.8600000001</v>
      </c>
      <c r="AB106" s="2">
        <v>2178077.19</v>
      </c>
      <c r="AC106" s="2">
        <v>1086538.52</v>
      </c>
      <c r="AD106" s="2">
        <v>1723889.4300000002</v>
      </c>
      <c r="AE106" s="2">
        <v>1539175.79</v>
      </c>
      <c r="AF106" s="2">
        <v>1847900.6600000001</v>
      </c>
      <c r="AG106" s="2">
        <v>2087227.82</v>
      </c>
      <c r="AH106" s="2">
        <v>1569198.1600000001</v>
      </c>
      <c r="AI106" s="2">
        <v>1205343.25</v>
      </c>
    </row>
    <row r="107" spans="1:35" x14ac:dyDescent="0.3">
      <c r="A107" s="3" t="s">
        <v>141</v>
      </c>
      <c r="B107" s="2">
        <v>873165.54</v>
      </c>
      <c r="C107" s="2">
        <v>1057584.18</v>
      </c>
      <c r="D107" s="2">
        <v>1492380.66</v>
      </c>
      <c r="E107" s="2">
        <v>3007601.5100000002</v>
      </c>
      <c r="F107" s="2">
        <v>1742121.75</v>
      </c>
      <c r="G107" s="2">
        <v>2285371.06</v>
      </c>
      <c r="H107" s="2">
        <v>846241.91</v>
      </c>
      <c r="I107" s="2">
        <v>635531.16999999993</v>
      </c>
      <c r="J107" s="2">
        <v>769461.55</v>
      </c>
      <c r="K107" s="2">
        <v>1394919.73</v>
      </c>
      <c r="L107" s="2">
        <v>944262.24000000011</v>
      </c>
      <c r="M107" s="2">
        <v>3640635.73</v>
      </c>
      <c r="N107" s="2">
        <v>790364.96</v>
      </c>
      <c r="O107" s="2">
        <v>406886.74</v>
      </c>
      <c r="P107" s="2">
        <v>211282.48</v>
      </c>
      <c r="Q107" s="2">
        <v>1386750.8900000001</v>
      </c>
      <c r="R107" s="2">
        <v>876812.21000000008</v>
      </c>
      <c r="S107" s="2">
        <v>673859.18</v>
      </c>
      <c r="T107" s="2">
        <v>645717.64</v>
      </c>
      <c r="U107" s="2">
        <v>1907911.7200000002</v>
      </c>
      <c r="V107" s="2">
        <v>428280.60999999993</v>
      </c>
      <c r="W107" s="2">
        <v>625743.18999999994</v>
      </c>
      <c r="X107" s="2">
        <v>1057010.4100000001</v>
      </c>
      <c r="Y107" s="2">
        <v>1637493.4000000001</v>
      </c>
      <c r="Z107" s="2">
        <v>1245732.47</v>
      </c>
      <c r="AA107" s="2">
        <v>314786.36000000004</v>
      </c>
      <c r="AB107" s="2">
        <v>4767851.95</v>
      </c>
      <c r="AC107" s="2">
        <v>273643.83999999997</v>
      </c>
      <c r="AD107" s="2">
        <v>1849037.0299999998</v>
      </c>
      <c r="AE107" s="2">
        <v>2779806.3400000003</v>
      </c>
      <c r="AF107" s="2">
        <v>2089319.91</v>
      </c>
      <c r="AG107" s="2">
        <v>3326537.6499999994</v>
      </c>
      <c r="AH107" s="2">
        <v>2588958.7600000002</v>
      </c>
      <c r="AI107" s="2">
        <v>5991903.6000000006</v>
      </c>
    </row>
    <row r="108" spans="1:35" x14ac:dyDescent="0.3">
      <c r="A108" s="3" t="s">
        <v>142</v>
      </c>
      <c r="B108" s="2" t="s">
        <v>39</v>
      </c>
      <c r="C108" s="4"/>
      <c r="D108" s="2" t="s">
        <v>39</v>
      </c>
      <c r="E108" s="2" t="s">
        <v>39</v>
      </c>
      <c r="F108" s="2" t="s">
        <v>39</v>
      </c>
      <c r="G108" s="4"/>
      <c r="H108" s="2" t="s">
        <v>39</v>
      </c>
      <c r="I108" s="4"/>
      <c r="J108" s="4"/>
      <c r="K108" s="4"/>
      <c r="L108" s="4"/>
      <c r="M108" s="4"/>
      <c r="N108" s="2" t="s">
        <v>39</v>
      </c>
      <c r="O108" s="4"/>
      <c r="P108" s="4"/>
      <c r="Q108" s="4"/>
      <c r="R108" s="4"/>
      <c r="S108" s="4"/>
      <c r="T108" s="4"/>
      <c r="U108" s="2" t="s">
        <v>39</v>
      </c>
      <c r="V108" s="4"/>
      <c r="W108" s="4"/>
      <c r="X108" s="4"/>
      <c r="Y108" s="2" t="s">
        <v>39</v>
      </c>
      <c r="Z108" s="4"/>
      <c r="AA108" s="2" t="s">
        <v>39</v>
      </c>
      <c r="AB108" s="2" t="s">
        <v>39</v>
      </c>
      <c r="AC108" s="2" t="s">
        <v>39</v>
      </c>
      <c r="AD108" s="2" t="s">
        <v>39</v>
      </c>
      <c r="AE108" s="4"/>
      <c r="AF108" s="2" t="s">
        <v>39</v>
      </c>
      <c r="AG108" s="2" t="s">
        <v>39</v>
      </c>
      <c r="AH108" s="4"/>
      <c r="AI108" s="4"/>
    </row>
    <row r="109" spans="1:35" x14ac:dyDescent="0.3">
      <c r="A109" s="3" t="s">
        <v>143</v>
      </c>
      <c r="B109" s="2">
        <v>9485188.8900000006</v>
      </c>
      <c r="C109" s="2">
        <v>6503482.3199999994</v>
      </c>
      <c r="D109" s="2">
        <v>6935613.3300000001</v>
      </c>
      <c r="E109" s="2">
        <v>8578103.7199999988</v>
      </c>
      <c r="F109" s="2">
        <v>8269185.9299999997</v>
      </c>
      <c r="G109" s="2">
        <v>5678544.3700000001</v>
      </c>
      <c r="H109" s="2">
        <v>5059731.1400000006</v>
      </c>
      <c r="I109" s="2">
        <v>7231641.7599999998</v>
      </c>
      <c r="J109" s="2">
        <v>6642997.4700000007</v>
      </c>
      <c r="K109" s="2">
        <v>12104847.08</v>
      </c>
      <c r="L109" s="2">
        <v>12715443.969999999</v>
      </c>
      <c r="M109" s="2">
        <v>22917963.539999999</v>
      </c>
      <c r="N109" s="2">
        <v>8224697.620000001</v>
      </c>
      <c r="O109" s="2">
        <v>22889817.939999998</v>
      </c>
      <c r="P109" s="2">
        <v>9051428.0300000012</v>
      </c>
      <c r="Q109" s="2">
        <v>17282648.390000001</v>
      </c>
      <c r="R109" s="2">
        <v>10278890.68</v>
      </c>
      <c r="S109" s="2">
        <v>4679632.9800000004</v>
      </c>
      <c r="T109" s="2">
        <v>27409272.709999993</v>
      </c>
      <c r="U109" s="2">
        <v>7844087.0700000012</v>
      </c>
      <c r="V109" s="2">
        <v>31889050.450000003</v>
      </c>
      <c r="W109" s="2">
        <v>14592503.83</v>
      </c>
      <c r="X109" s="2">
        <v>7204604.0900000008</v>
      </c>
      <c r="Y109" s="2">
        <v>15546391.850000001</v>
      </c>
      <c r="Z109" s="2">
        <v>27970765.809999995</v>
      </c>
      <c r="AA109" s="2">
        <v>9916315.7200000025</v>
      </c>
      <c r="AB109" s="2">
        <v>34180137.009999998</v>
      </c>
      <c r="AC109" s="2">
        <v>16573962.749999996</v>
      </c>
      <c r="AD109" s="2">
        <v>13028114.870000001</v>
      </c>
      <c r="AE109" s="2">
        <v>17515559.989999998</v>
      </c>
      <c r="AF109" s="2">
        <v>9133250.6099999994</v>
      </c>
      <c r="AG109" s="2">
        <v>3894007.7100000004</v>
      </c>
      <c r="AH109" s="2">
        <v>7039540.799999998</v>
      </c>
      <c r="AI109" s="2">
        <v>10535922.090000002</v>
      </c>
    </row>
    <row r="110" spans="1:35" x14ac:dyDescent="0.3">
      <c r="A110" s="3" t="s">
        <v>144</v>
      </c>
      <c r="B110" s="2">
        <v>2024710.9</v>
      </c>
      <c r="C110" s="2">
        <v>534854.91999999993</v>
      </c>
      <c r="D110" s="2">
        <v>2204032.31</v>
      </c>
      <c r="E110" s="2">
        <v>949791.17999999993</v>
      </c>
      <c r="F110" s="2">
        <v>1631542.6099999999</v>
      </c>
      <c r="G110" s="2">
        <v>1995831.4500000002</v>
      </c>
      <c r="H110" s="2">
        <v>860677.64999999991</v>
      </c>
      <c r="I110" s="2">
        <v>1417480.48</v>
      </c>
      <c r="J110" s="2">
        <v>882779.87999999989</v>
      </c>
      <c r="K110" s="2">
        <v>1132163.8399999999</v>
      </c>
      <c r="L110" s="2">
        <v>3598313.2199999997</v>
      </c>
      <c r="M110" s="2">
        <v>497504.05000000005</v>
      </c>
      <c r="N110" s="2">
        <v>594075.6399999999</v>
      </c>
      <c r="O110" s="2">
        <v>374155.9</v>
      </c>
      <c r="P110" s="2">
        <v>759614.68</v>
      </c>
      <c r="Q110" s="2">
        <v>2019051.4299999997</v>
      </c>
      <c r="R110" s="2">
        <v>1242712.3799999999</v>
      </c>
      <c r="S110" s="2">
        <v>1200925.3799999999</v>
      </c>
      <c r="T110" s="2">
        <v>591853.75</v>
      </c>
      <c r="U110" s="2">
        <v>1178459.53</v>
      </c>
      <c r="V110" s="2">
        <v>329220.47999999998</v>
      </c>
      <c r="W110" s="2">
        <v>1092864.96</v>
      </c>
      <c r="X110" s="2">
        <v>225545.41</v>
      </c>
      <c r="Y110" s="2">
        <v>1604885.52</v>
      </c>
      <c r="Z110" s="2">
        <v>1762585.78</v>
      </c>
      <c r="AA110" s="2">
        <v>1184743.6000000001</v>
      </c>
      <c r="AB110" s="2">
        <v>1547456.03</v>
      </c>
      <c r="AC110" s="2">
        <v>1636161.25</v>
      </c>
      <c r="AD110" s="2">
        <v>1320536.7099999997</v>
      </c>
      <c r="AE110" s="2">
        <v>929807.1</v>
      </c>
      <c r="AF110" s="2">
        <v>349875.54000000004</v>
      </c>
      <c r="AG110" s="2">
        <v>579974.71</v>
      </c>
      <c r="AH110" s="2">
        <v>1118358.68</v>
      </c>
      <c r="AI110" s="2">
        <v>1722566.19</v>
      </c>
    </row>
    <row r="111" spans="1:35" x14ac:dyDescent="0.3">
      <c r="A111" s="3" t="s">
        <v>145</v>
      </c>
      <c r="B111" s="2" t="s">
        <v>39</v>
      </c>
      <c r="C111" s="2" t="s">
        <v>39</v>
      </c>
      <c r="D111" s="2" t="s">
        <v>39</v>
      </c>
      <c r="E111" s="4"/>
      <c r="F111" s="4"/>
      <c r="G111" s="2" t="s">
        <v>39</v>
      </c>
      <c r="H111" s="2" t="s">
        <v>39</v>
      </c>
      <c r="I111" s="4"/>
      <c r="J111" s="2" t="s">
        <v>39</v>
      </c>
      <c r="K111" s="2" t="s">
        <v>39</v>
      </c>
      <c r="L111" s="2" t="s">
        <v>39</v>
      </c>
      <c r="M111" s="4"/>
      <c r="N111" s="2">
        <v>6000.09</v>
      </c>
      <c r="O111" s="2" t="s">
        <v>39</v>
      </c>
      <c r="P111" s="2" t="s">
        <v>39</v>
      </c>
      <c r="Q111" s="2">
        <v>77007.76999999999</v>
      </c>
      <c r="R111" s="2" t="s">
        <v>39</v>
      </c>
      <c r="S111" s="2">
        <v>994993.67</v>
      </c>
      <c r="T111" s="2" t="s">
        <v>39</v>
      </c>
      <c r="U111" s="2">
        <v>1883648.04</v>
      </c>
      <c r="V111" s="2">
        <v>65584.52</v>
      </c>
      <c r="W111" s="2" t="s">
        <v>39</v>
      </c>
      <c r="X111" s="2" t="s">
        <v>39</v>
      </c>
      <c r="Y111" s="2">
        <v>31082.739999999998</v>
      </c>
      <c r="Z111" s="2" t="s">
        <v>39</v>
      </c>
      <c r="AA111" s="2">
        <v>2220.09</v>
      </c>
      <c r="AB111" s="2">
        <v>252567.78999999998</v>
      </c>
      <c r="AC111" s="4"/>
      <c r="AD111" s="4"/>
      <c r="AE111" s="4"/>
      <c r="AF111" s="2" t="s">
        <v>39</v>
      </c>
      <c r="AG111" s="2">
        <v>230515.5</v>
      </c>
      <c r="AH111" s="2">
        <v>210609.72</v>
      </c>
      <c r="AI111" s="2" t="s">
        <v>39</v>
      </c>
    </row>
    <row r="112" spans="1:35" x14ac:dyDescent="0.3">
      <c r="A112" s="3" t="s">
        <v>146</v>
      </c>
      <c r="B112" s="2">
        <v>25681271.739999995</v>
      </c>
      <c r="C112" s="2">
        <v>28176758.630000003</v>
      </c>
      <c r="D112" s="2">
        <v>26072809.400000002</v>
      </c>
      <c r="E112" s="2">
        <v>27403214.879999995</v>
      </c>
      <c r="F112" s="2">
        <v>23767128.500000007</v>
      </c>
      <c r="G112" s="2">
        <v>32927759.519999996</v>
      </c>
      <c r="H112" s="2">
        <v>36456499.660000004</v>
      </c>
      <c r="I112" s="2">
        <v>63397070.200000003</v>
      </c>
      <c r="J112" s="2">
        <v>57748616.959999979</v>
      </c>
      <c r="K112" s="2">
        <v>41308753.349999994</v>
      </c>
      <c r="L112" s="2">
        <v>47924517.729999989</v>
      </c>
      <c r="M112" s="2">
        <v>31980785.769999996</v>
      </c>
      <c r="N112" s="2">
        <v>45592402.560000002</v>
      </c>
      <c r="O112" s="2">
        <v>46103594.12000002</v>
      </c>
      <c r="P112" s="2">
        <v>38852749.509999998</v>
      </c>
      <c r="Q112" s="2">
        <v>37469397.609999992</v>
      </c>
      <c r="R112" s="2">
        <v>43371577.040000007</v>
      </c>
      <c r="S112" s="2">
        <v>43329042.570000008</v>
      </c>
      <c r="T112" s="2">
        <v>52101499.289999999</v>
      </c>
      <c r="U112" s="2">
        <v>59753290.499999993</v>
      </c>
      <c r="V112" s="2">
        <v>62943849.869999975</v>
      </c>
      <c r="W112" s="2">
        <v>72741426.839999974</v>
      </c>
      <c r="X112" s="2">
        <v>55845168.739999987</v>
      </c>
      <c r="Y112" s="2">
        <v>46813811.260000005</v>
      </c>
      <c r="Z112" s="2">
        <v>57492189.98999998</v>
      </c>
      <c r="AA112" s="2">
        <v>54463393.820000008</v>
      </c>
      <c r="AB112" s="2">
        <v>135242348.51000002</v>
      </c>
      <c r="AC112" s="2">
        <v>111793319.63000003</v>
      </c>
      <c r="AD112" s="2">
        <v>79640674.319999978</v>
      </c>
      <c r="AE112" s="2">
        <v>57578868.430000022</v>
      </c>
      <c r="AF112" s="2">
        <v>84006936.050000012</v>
      </c>
      <c r="AG112" s="2">
        <v>71760657.550000012</v>
      </c>
      <c r="AH112" s="2">
        <v>53790680.100000001</v>
      </c>
      <c r="AI112" s="2">
        <v>66345838.310000002</v>
      </c>
    </row>
    <row r="113" spans="1:35" x14ac:dyDescent="0.3">
      <c r="A113" s="3" t="s">
        <v>147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2" t="s">
        <v>39</v>
      </c>
      <c r="Q113" s="4"/>
      <c r="R113" s="4"/>
      <c r="S113" s="4"/>
      <c r="T113" s="2" t="s">
        <v>39</v>
      </c>
      <c r="U113" s="4"/>
      <c r="V113" s="2" t="s">
        <v>39</v>
      </c>
      <c r="W113" s="4"/>
      <c r="X113" s="4"/>
      <c r="Y113" s="4"/>
      <c r="Z113" s="2" t="s">
        <v>39</v>
      </c>
      <c r="AA113" s="2" t="s">
        <v>39</v>
      </c>
      <c r="AB113" s="4"/>
      <c r="AC113" s="4"/>
      <c r="AD113" s="2" t="s">
        <v>39</v>
      </c>
      <c r="AE113" s="4"/>
      <c r="AF113" s="4"/>
      <c r="AG113" s="4"/>
      <c r="AH113" s="4"/>
      <c r="AI113" s="4"/>
    </row>
    <row r="114" spans="1:35" x14ac:dyDescent="0.3">
      <c r="A114" s="3" t="s">
        <v>148</v>
      </c>
      <c r="B114" s="2" t="s">
        <v>39</v>
      </c>
      <c r="C114" s="2" t="s">
        <v>39</v>
      </c>
      <c r="D114" s="4"/>
      <c r="E114" s="2">
        <v>138913.37</v>
      </c>
      <c r="F114" s="2" t="s">
        <v>39</v>
      </c>
      <c r="G114" s="2" t="s">
        <v>39</v>
      </c>
      <c r="H114" s="2" t="s">
        <v>39</v>
      </c>
      <c r="I114" s="2" t="s">
        <v>39</v>
      </c>
      <c r="J114" s="2" t="s">
        <v>39</v>
      </c>
      <c r="K114" s="2">
        <v>200353.46999999997</v>
      </c>
      <c r="L114" s="2">
        <v>195258.91</v>
      </c>
      <c r="M114" s="2" t="s">
        <v>39</v>
      </c>
      <c r="N114" s="2" t="s">
        <v>39</v>
      </c>
      <c r="O114" s="2" t="s">
        <v>39</v>
      </c>
      <c r="P114" s="2" t="s">
        <v>39</v>
      </c>
      <c r="Q114" s="2">
        <v>1970989.8900000001</v>
      </c>
      <c r="R114" s="2" t="s">
        <v>39</v>
      </c>
      <c r="S114" s="2" t="s">
        <v>39</v>
      </c>
      <c r="T114" s="2" t="s">
        <v>39</v>
      </c>
      <c r="U114" s="2" t="s">
        <v>39</v>
      </c>
      <c r="V114" s="2" t="s">
        <v>39</v>
      </c>
      <c r="W114" s="2" t="s">
        <v>39</v>
      </c>
      <c r="X114" s="2" t="s">
        <v>39</v>
      </c>
      <c r="Y114" s="2" t="s">
        <v>39</v>
      </c>
      <c r="Z114" s="2" t="s">
        <v>39</v>
      </c>
      <c r="AA114" s="4"/>
      <c r="AB114" s="4"/>
      <c r="AC114" s="2" t="s">
        <v>39</v>
      </c>
      <c r="AD114" s="2" t="s">
        <v>39</v>
      </c>
      <c r="AE114" s="2" t="s">
        <v>39</v>
      </c>
      <c r="AF114" s="2" t="s">
        <v>39</v>
      </c>
      <c r="AG114" s="2" t="s">
        <v>39</v>
      </c>
      <c r="AH114" s="2" t="s">
        <v>39</v>
      </c>
      <c r="AI114" s="2" t="s">
        <v>39</v>
      </c>
    </row>
    <row r="115" spans="1:35" x14ac:dyDescent="0.3">
      <c r="A115" s="3" t="s">
        <v>149</v>
      </c>
      <c r="B115" s="2" t="s">
        <v>39</v>
      </c>
      <c r="C115" s="2" t="s">
        <v>39</v>
      </c>
      <c r="D115" s="2" t="s">
        <v>39</v>
      </c>
      <c r="E115" s="2" t="s">
        <v>39</v>
      </c>
      <c r="F115" s="4"/>
      <c r="G115" s="4"/>
      <c r="H115" s="2" t="s">
        <v>39</v>
      </c>
      <c r="I115" s="2" t="s">
        <v>39</v>
      </c>
      <c r="J115" s="2" t="s">
        <v>39</v>
      </c>
      <c r="K115" s="2" t="s">
        <v>39</v>
      </c>
      <c r="L115" s="2" t="s">
        <v>39</v>
      </c>
      <c r="M115" s="2">
        <v>5186172.330000001</v>
      </c>
      <c r="N115" s="2" t="s">
        <v>39</v>
      </c>
      <c r="O115" s="4"/>
      <c r="P115" s="2" t="s">
        <v>39</v>
      </c>
      <c r="Q115" s="2" t="s">
        <v>39</v>
      </c>
      <c r="R115" s="2" t="s">
        <v>39</v>
      </c>
      <c r="S115" s="2" t="s">
        <v>39</v>
      </c>
      <c r="T115" s="4"/>
      <c r="U115" s="2" t="s">
        <v>39</v>
      </c>
      <c r="V115" s="2" t="s">
        <v>39</v>
      </c>
      <c r="W115" s="2">
        <v>161145.47000000003</v>
      </c>
      <c r="X115" s="2" t="s">
        <v>39</v>
      </c>
      <c r="Y115" s="4"/>
      <c r="Z115" s="4"/>
      <c r="AA115" s="2" t="s">
        <v>39</v>
      </c>
      <c r="AB115" s="2" t="s">
        <v>39</v>
      </c>
      <c r="AC115" s="2" t="s">
        <v>39</v>
      </c>
      <c r="AD115" s="4"/>
      <c r="AE115" s="4"/>
      <c r="AF115" s="2" t="s">
        <v>39</v>
      </c>
      <c r="AG115" s="4"/>
      <c r="AH115" s="2">
        <v>178533.21</v>
      </c>
      <c r="AI115" s="4"/>
    </row>
    <row r="116" spans="1:35" x14ac:dyDescent="0.3">
      <c r="A116" s="3" t="s">
        <v>150</v>
      </c>
      <c r="B116" s="4"/>
      <c r="C116" s="4"/>
      <c r="D116" s="4"/>
      <c r="E116" s="4"/>
      <c r="F116" s="4"/>
      <c r="G116" s="4"/>
      <c r="H116" s="2" t="s">
        <v>39</v>
      </c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spans="1:35" x14ac:dyDescent="0.3">
      <c r="A117" s="3" t="s">
        <v>151</v>
      </c>
      <c r="B117" s="2">
        <v>216246.50000000003</v>
      </c>
      <c r="C117" s="2" t="s">
        <v>39</v>
      </c>
      <c r="D117" s="2" t="s">
        <v>39</v>
      </c>
      <c r="E117" s="2" t="s">
        <v>39</v>
      </c>
      <c r="F117" s="2">
        <v>89924.479999999996</v>
      </c>
      <c r="G117" s="2" t="s">
        <v>39</v>
      </c>
      <c r="H117" s="2" t="s">
        <v>39</v>
      </c>
      <c r="I117" s="2" t="s">
        <v>39</v>
      </c>
      <c r="J117" s="2" t="s">
        <v>39</v>
      </c>
      <c r="K117" s="2">
        <v>41184.739999999991</v>
      </c>
      <c r="L117" s="2" t="s">
        <v>39</v>
      </c>
      <c r="M117" s="2" t="s">
        <v>39</v>
      </c>
      <c r="N117" s="2" t="s">
        <v>39</v>
      </c>
      <c r="O117" s="4"/>
      <c r="P117" s="4"/>
      <c r="Q117" s="4"/>
      <c r="R117" s="2">
        <v>77811.180000000008</v>
      </c>
      <c r="S117" s="2" t="s">
        <v>39</v>
      </c>
      <c r="T117" s="2" t="s">
        <v>39</v>
      </c>
      <c r="U117" s="2" t="s">
        <v>39</v>
      </c>
      <c r="V117" s="4"/>
      <c r="W117" s="2" t="s">
        <v>39</v>
      </c>
      <c r="X117" s="2">
        <v>11038.699999999999</v>
      </c>
      <c r="Y117" s="4"/>
      <c r="Z117" s="2" t="s">
        <v>39</v>
      </c>
      <c r="AA117" s="4"/>
      <c r="AB117" s="2" t="s">
        <v>39</v>
      </c>
      <c r="AC117" s="2" t="s">
        <v>39</v>
      </c>
      <c r="AD117" s="2">
        <v>12518.640000000001</v>
      </c>
      <c r="AE117" s="4"/>
      <c r="AF117" s="2" t="s">
        <v>39</v>
      </c>
      <c r="AG117" s="4"/>
      <c r="AH117" s="4"/>
      <c r="AI117" s="2" t="s">
        <v>39</v>
      </c>
    </row>
    <row r="118" spans="1:35" x14ac:dyDescent="0.3">
      <c r="A118" s="3" t="s">
        <v>152</v>
      </c>
      <c r="B118" s="2">
        <v>2089403.2000000002</v>
      </c>
      <c r="C118" s="2">
        <v>2493581.52</v>
      </c>
      <c r="D118" s="2">
        <v>1671761.24</v>
      </c>
      <c r="E118" s="2">
        <v>2347668.7899999996</v>
      </c>
      <c r="F118" s="2">
        <v>1952034.34</v>
      </c>
      <c r="G118" s="2">
        <v>1380652.8900000001</v>
      </c>
      <c r="H118" s="2">
        <v>779125.95</v>
      </c>
      <c r="I118" s="2">
        <v>839099.69</v>
      </c>
      <c r="J118" s="2">
        <v>653677.7300000001</v>
      </c>
      <c r="K118" s="2">
        <v>2143875.31</v>
      </c>
      <c r="L118" s="2">
        <v>1323427.8099999998</v>
      </c>
      <c r="M118" s="2">
        <v>1787216.34</v>
      </c>
      <c r="N118" s="2">
        <v>1377222.1800000002</v>
      </c>
      <c r="O118" s="2">
        <v>1640513.7399999998</v>
      </c>
      <c r="P118" s="2">
        <v>449414.94999999995</v>
      </c>
      <c r="Q118" s="2">
        <v>1373103.24</v>
      </c>
      <c r="R118" s="2">
        <v>1803843.92</v>
      </c>
      <c r="S118" s="2">
        <v>1200792.2000000002</v>
      </c>
      <c r="T118" s="2">
        <v>2089283</v>
      </c>
      <c r="U118" s="2">
        <v>1145246.21</v>
      </c>
      <c r="V118" s="2">
        <v>580476.48</v>
      </c>
      <c r="W118" s="2">
        <v>1664066.5899999999</v>
      </c>
      <c r="X118" s="2">
        <v>1010878.0099999999</v>
      </c>
      <c r="Y118" s="2">
        <v>6421492.370000001</v>
      </c>
      <c r="Z118" s="2">
        <v>636565.7300000001</v>
      </c>
      <c r="AA118" s="2">
        <v>1533382.33</v>
      </c>
      <c r="AB118" s="2">
        <v>2093764.1899999997</v>
      </c>
      <c r="AC118" s="2">
        <v>2030034.12</v>
      </c>
      <c r="AD118" s="2">
        <v>935962.1100000001</v>
      </c>
      <c r="AE118" s="2">
        <v>3102447.76</v>
      </c>
      <c r="AF118" s="2">
        <v>477736.93999999983</v>
      </c>
      <c r="AG118" s="2">
        <v>2361460.66</v>
      </c>
      <c r="AH118" s="2">
        <v>2582461.21</v>
      </c>
      <c r="AI118" s="2">
        <v>2326734.0100000002</v>
      </c>
    </row>
    <row r="119" spans="1:35" x14ac:dyDescent="0.3">
      <c r="A119" s="3" t="s">
        <v>153</v>
      </c>
      <c r="B119" s="2">
        <v>11795322.469999999</v>
      </c>
      <c r="C119" s="2">
        <v>7635293.0199999996</v>
      </c>
      <c r="D119" s="2">
        <v>12020413.620000001</v>
      </c>
      <c r="E119" s="2">
        <v>5653940.1400000006</v>
      </c>
      <c r="F119" s="2">
        <v>3115703.89</v>
      </c>
      <c r="G119" s="2">
        <v>8067293.169999999</v>
      </c>
      <c r="H119" s="2">
        <v>3362245.3499999996</v>
      </c>
      <c r="I119" s="2">
        <v>6734810.7300000004</v>
      </c>
      <c r="J119" s="2">
        <v>5674344.9800000004</v>
      </c>
      <c r="K119" s="2">
        <v>5502698.6400000006</v>
      </c>
      <c r="L119" s="2">
        <v>1085203.04</v>
      </c>
      <c r="M119" s="2">
        <v>2713324.62</v>
      </c>
      <c r="N119" s="2">
        <v>3116545.45</v>
      </c>
      <c r="O119" s="2">
        <v>6540295.9000000004</v>
      </c>
      <c r="P119" s="2">
        <v>7381189.2100000009</v>
      </c>
      <c r="Q119" s="2">
        <v>7827990</v>
      </c>
      <c r="R119" s="2">
        <v>3799243.45</v>
      </c>
      <c r="S119" s="2">
        <v>1675204.6800000002</v>
      </c>
      <c r="T119" s="2">
        <v>4953176.4800000004</v>
      </c>
      <c r="U119" s="2">
        <v>2334338.92</v>
      </c>
      <c r="V119" s="2">
        <v>2562487</v>
      </c>
      <c r="W119" s="2">
        <v>4781009.5999999996</v>
      </c>
      <c r="X119" s="2">
        <v>2258595.1399999997</v>
      </c>
      <c r="Y119" s="2">
        <v>3281333.1800000006</v>
      </c>
      <c r="Z119" s="2">
        <v>5546508.6000000006</v>
      </c>
      <c r="AA119" s="2">
        <v>6849803.1499999994</v>
      </c>
      <c r="AB119" s="2">
        <v>10176249.869999999</v>
      </c>
      <c r="AC119" s="2">
        <v>4798823.92</v>
      </c>
      <c r="AD119" s="2">
        <v>2524634.19</v>
      </c>
      <c r="AE119" s="2">
        <v>2025747.7399999998</v>
      </c>
      <c r="AF119" s="2">
        <v>2162783.9000000004</v>
      </c>
      <c r="AG119" s="2">
        <v>1922253.5500000003</v>
      </c>
      <c r="AH119" s="2">
        <v>1438702</v>
      </c>
      <c r="AI119" s="2">
        <v>1739515.47</v>
      </c>
    </row>
    <row r="120" spans="1:35" x14ac:dyDescent="0.3">
      <c r="A120" s="3" t="s">
        <v>154</v>
      </c>
      <c r="B120" s="2">
        <v>6056520.4299999997</v>
      </c>
      <c r="C120" s="2">
        <v>12413317.319999998</v>
      </c>
      <c r="D120" s="2">
        <v>6793116.4699999988</v>
      </c>
      <c r="E120" s="2">
        <v>5415040.4200000009</v>
      </c>
      <c r="F120" s="2">
        <v>11282683.809999999</v>
      </c>
      <c r="G120" s="2">
        <v>7513031.5900000008</v>
      </c>
      <c r="H120" s="2">
        <v>2429379.8699999996</v>
      </c>
      <c r="I120" s="2">
        <v>4367595.26</v>
      </c>
      <c r="J120" s="2">
        <v>3834403.31</v>
      </c>
      <c r="K120" s="2">
        <v>12344636.640000001</v>
      </c>
      <c r="L120" s="2">
        <v>16861001.450000003</v>
      </c>
      <c r="M120" s="2">
        <v>10001516.449999999</v>
      </c>
      <c r="N120" s="2">
        <v>4215908.1899999995</v>
      </c>
      <c r="O120" s="2">
        <v>6088343.459999999</v>
      </c>
      <c r="P120" s="2">
        <v>7070826.1800000006</v>
      </c>
      <c r="Q120" s="2">
        <v>8414274.9300000016</v>
      </c>
      <c r="R120" s="2">
        <v>3164007.7600000002</v>
      </c>
      <c r="S120" s="2">
        <v>4191917.790000001</v>
      </c>
      <c r="T120" s="2">
        <v>6423609.5499999998</v>
      </c>
      <c r="U120" s="2">
        <v>9869821.660000002</v>
      </c>
      <c r="V120" s="2">
        <v>1462916.57</v>
      </c>
      <c r="W120" s="2">
        <v>8147936.5200000005</v>
      </c>
      <c r="X120" s="2">
        <v>7283483.1999999993</v>
      </c>
      <c r="Y120" s="2">
        <v>3932923.22</v>
      </c>
      <c r="Z120" s="2">
        <v>11468012.51</v>
      </c>
      <c r="AA120" s="2">
        <v>12216329.48</v>
      </c>
      <c r="AB120" s="2">
        <v>3129321.9</v>
      </c>
      <c r="AC120" s="2">
        <v>3396477.87</v>
      </c>
      <c r="AD120" s="2">
        <v>2400238.2799999993</v>
      </c>
      <c r="AE120" s="2">
        <v>3275720.7499999995</v>
      </c>
      <c r="AF120" s="2">
        <v>4917004.0499999989</v>
      </c>
      <c r="AG120" s="2">
        <v>11535303.74</v>
      </c>
      <c r="AH120" s="2">
        <v>6381917.1500000004</v>
      </c>
      <c r="AI120" s="2">
        <v>9858245.4399999976</v>
      </c>
    </row>
    <row r="121" spans="1:35" x14ac:dyDescent="0.3">
      <c r="A121" s="3" t="s">
        <v>155</v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2" t="s">
        <v>39</v>
      </c>
      <c r="M121" s="4"/>
      <c r="N121" s="4"/>
      <c r="O121" s="2" t="s">
        <v>39</v>
      </c>
      <c r="P121" s="4"/>
      <c r="Q121" s="2" t="s">
        <v>39</v>
      </c>
      <c r="R121" s="4"/>
      <c r="S121" s="4"/>
      <c r="T121" s="4"/>
      <c r="U121" s="2" t="s">
        <v>39</v>
      </c>
      <c r="V121" s="4"/>
      <c r="W121" s="4"/>
      <c r="X121" s="4"/>
      <c r="Y121" s="4"/>
      <c r="Z121" s="4"/>
      <c r="AA121" s="2" t="s">
        <v>39</v>
      </c>
      <c r="AB121" s="4"/>
      <c r="AC121" s="4"/>
      <c r="AD121" s="2" t="s">
        <v>39</v>
      </c>
      <c r="AE121" s="4"/>
      <c r="AF121" s="4"/>
      <c r="AG121" s="2" t="s">
        <v>39</v>
      </c>
      <c r="AH121" s="2" t="s">
        <v>39</v>
      </c>
      <c r="AI121" s="4"/>
    </row>
    <row r="122" spans="1:35" x14ac:dyDescent="0.3">
      <c r="A122" s="3" t="s">
        <v>156</v>
      </c>
      <c r="B122" s="2">
        <v>78667.289999999979</v>
      </c>
      <c r="C122" s="2">
        <v>71252.009999999995</v>
      </c>
      <c r="D122" s="2">
        <v>128882.27000000002</v>
      </c>
      <c r="E122" s="2">
        <v>68245.87000000001</v>
      </c>
      <c r="F122" s="2">
        <v>271528.96000000002</v>
      </c>
      <c r="G122" s="2">
        <v>289237.82</v>
      </c>
      <c r="H122" s="2">
        <v>151677.03999999998</v>
      </c>
      <c r="I122" s="2" t="s">
        <v>39</v>
      </c>
      <c r="J122" s="2" t="s">
        <v>39</v>
      </c>
      <c r="K122" s="2">
        <v>295612.59999999998</v>
      </c>
      <c r="L122" s="2">
        <v>284575.19</v>
      </c>
      <c r="M122" s="2">
        <v>229206.77000000002</v>
      </c>
      <c r="N122" s="2">
        <v>209356.79999999999</v>
      </c>
      <c r="O122" s="2">
        <v>256794.00000000003</v>
      </c>
      <c r="P122" s="2">
        <v>255204.5</v>
      </c>
      <c r="Q122" s="2" t="s">
        <v>39</v>
      </c>
      <c r="R122" s="2" t="s">
        <v>39</v>
      </c>
      <c r="S122" s="2" t="s">
        <v>39</v>
      </c>
      <c r="T122" s="2" t="s">
        <v>39</v>
      </c>
      <c r="U122" s="2">
        <v>175566.38</v>
      </c>
      <c r="V122" s="2">
        <v>465538.77</v>
      </c>
      <c r="W122" s="2">
        <v>295121.03000000003</v>
      </c>
      <c r="X122" s="2">
        <v>294053.10000000003</v>
      </c>
      <c r="Y122" s="4"/>
      <c r="Z122" s="2" t="s">
        <v>39</v>
      </c>
      <c r="AA122" s="4"/>
      <c r="AB122" s="2" t="s">
        <v>39</v>
      </c>
      <c r="AC122" s="4"/>
      <c r="AD122" s="4"/>
      <c r="AE122" s="4"/>
      <c r="AF122" s="4"/>
      <c r="AG122" s="2" t="s">
        <v>39</v>
      </c>
      <c r="AH122" s="2">
        <v>108617.73999999999</v>
      </c>
      <c r="AI122" s="2" t="s">
        <v>39</v>
      </c>
    </row>
    <row r="123" spans="1:35" x14ac:dyDescent="0.3">
      <c r="A123" s="3" t="s">
        <v>157</v>
      </c>
      <c r="B123" s="4"/>
      <c r="C123" s="4"/>
      <c r="D123" s="2" t="s">
        <v>39</v>
      </c>
      <c r="E123" s="2" t="s">
        <v>39</v>
      </c>
      <c r="F123" s="4"/>
      <c r="G123" s="2" t="s">
        <v>39</v>
      </c>
      <c r="H123" s="4"/>
      <c r="I123" s="4"/>
      <c r="J123" s="2" t="s">
        <v>39</v>
      </c>
      <c r="K123" s="4"/>
      <c r="L123" s="4"/>
      <c r="M123" s="4"/>
      <c r="N123" s="2" t="s">
        <v>39</v>
      </c>
      <c r="O123" s="2" t="s">
        <v>39</v>
      </c>
      <c r="P123" s="2" t="s">
        <v>39</v>
      </c>
      <c r="Q123" s="2" t="s">
        <v>39</v>
      </c>
      <c r="R123" s="2" t="s">
        <v>39</v>
      </c>
      <c r="S123" s="2" t="s">
        <v>39</v>
      </c>
      <c r="T123" s="4"/>
      <c r="U123" s="4"/>
      <c r="V123" s="4"/>
      <c r="W123" s="4"/>
      <c r="X123" s="2" t="s">
        <v>39</v>
      </c>
      <c r="Y123" s="2" t="s">
        <v>39</v>
      </c>
      <c r="Z123" s="4"/>
      <c r="AA123" s="4"/>
      <c r="AB123" s="2" t="s">
        <v>39</v>
      </c>
      <c r="AC123" s="2" t="s">
        <v>39</v>
      </c>
      <c r="AD123" s="2" t="s">
        <v>39</v>
      </c>
      <c r="AE123" s="2" t="s">
        <v>39</v>
      </c>
      <c r="AF123" s="4"/>
      <c r="AG123" s="4"/>
      <c r="AH123" s="2" t="s">
        <v>39</v>
      </c>
      <c r="AI123" s="4"/>
    </row>
    <row r="124" spans="1:35" x14ac:dyDescent="0.3">
      <c r="A124" s="3" t="s">
        <v>158</v>
      </c>
      <c r="B124" s="2">
        <v>52455783.309999995</v>
      </c>
      <c r="C124" s="2">
        <v>107580535.59999999</v>
      </c>
      <c r="D124" s="2">
        <v>121689517.24999997</v>
      </c>
      <c r="E124" s="2">
        <v>57866154.020000041</v>
      </c>
      <c r="F124" s="2">
        <v>63880991.040000014</v>
      </c>
      <c r="G124" s="2">
        <v>91818621.99000001</v>
      </c>
      <c r="H124" s="2">
        <v>86169270.960000023</v>
      </c>
      <c r="I124" s="2">
        <v>89848028.850000054</v>
      </c>
      <c r="J124" s="2">
        <v>128403360.88000003</v>
      </c>
      <c r="K124" s="2">
        <v>105702680.64000005</v>
      </c>
      <c r="L124" s="2">
        <v>85279107.229999974</v>
      </c>
      <c r="M124" s="2">
        <v>133524867.98000006</v>
      </c>
      <c r="N124" s="2">
        <v>250571046.28999984</v>
      </c>
      <c r="O124" s="2">
        <v>73473632.849999979</v>
      </c>
      <c r="P124" s="2">
        <v>69655263.799999982</v>
      </c>
      <c r="Q124" s="2">
        <v>110782440.47000003</v>
      </c>
      <c r="R124" s="2">
        <v>99611086.170000002</v>
      </c>
      <c r="S124" s="2">
        <v>145464258.68999994</v>
      </c>
      <c r="T124" s="2">
        <v>93159126.919999987</v>
      </c>
      <c r="U124" s="2">
        <v>125154661.03000005</v>
      </c>
      <c r="V124" s="2">
        <v>82268174.51000002</v>
      </c>
      <c r="W124" s="2">
        <v>185085492.65000004</v>
      </c>
      <c r="X124" s="2">
        <v>113727651.37000002</v>
      </c>
      <c r="Y124" s="2">
        <v>95809171.210000008</v>
      </c>
      <c r="Z124" s="2">
        <v>75456965.23999998</v>
      </c>
      <c r="AA124" s="2">
        <v>77110272.209999979</v>
      </c>
      <c r="AB124" s="2">
        <v>55859941.859999992</v>
      </c>
      <c r="AC124" s="2">
        <v>97435660.00999999</v>
      </c>
      <c r="AD124" s="2">
        <v>99690724.62999998</v>
      </c>
      <c r="AE124" s="2">
        <v>95726244.530000001</v>
      </c>
      <c r="AF124" s="2">
        <v>257217232.85000008</v>
      </c>
      <c r="AG124" s="2">
        <v>89003700.60999997</v>
      </c>
      <c r="AH124" s="2">
        <v>88229347.36999999</v>
      </c>
      <c r="AI124" s="2">
        <v>371898490.06000006</v>
      </c>
    </row>
    <row r="125" spans="1:35" x14ac:dyDescent="0.3">
      <c r="A125" s="3" t="s">
        <v>159</v>
      </c>
      <c r="B125" s="2">
        <v>18959.3</v>
      </c>
      <c r="C125" s="2">
        <v>154582.59</v>
      </c>
      <c r="D125" s="2">
        <v>392343.61000000004</v>
      </c>
      <c r="E125" s="2">
        <v>341717.01</v>
      </c>
      <c r="F125" s="2">
        <v>274069.43</v>
      </c>
      <c r="G125" s="2">
        <v>695609.03</v>
      </c>
      <c r="H125" s="2">
        <v>518694.13999999996</v>
      </c>
      <c r="I125" s="2">
        <v>555992.84</v>
      </c>
      <c r="J125" s="2">
        <v>365193.33</v>
      </c>
      <c r="K125" s="2">
        <v>426858.04</v>
      </c>
      <c r="L125" s="2">
        <v>481112.94999999995</v>
      </c>
      <c r="M125" s="2">
        <v>176666.91999999998</v>
      </c>
      <c r="N125" s="2">
        <v>216173.22999999998</v>
      </c>
      <c r="O125" s="2">
        <v>286829.87</v>
      </c>
      <c r="P125" s="2">
        <v>391177.28</v>
      </c>
      <c r="Q125" s="2">
        <v>233950.51</v>
      </c>
      <c r="R125" s="2">
        <v>521836.82999999996</v>
      </c>
      <c r="S125" s="2">
        <v>49016.18</v>
      </c>
      <c r="T125" s="2">
        <v>567469.51</v>
      </c>
      <c r="U125" s="2">
        <v>190483.59000000003</v>
      </c>
      <c r="V125" s="2">
        <v>88028.78</v>
      </c>
      <c r="W125" s="2">
        <v>6945.5600000000013</v>
      </c>
      <c r="X125" s="2">
        <v>223576.26</v>
      </c>
      <c r="Y125" s="2">
        <v>193381.17</v>
      </c>
      <c r="Z125" s="2">
        <v>271669.81</v>
      </c>
      <c r="AA125" s="2">
        <v>136237.88</v>
      </c>
      <c r="AB125" s="2">
        <v>515486.6</v>
      </c>
      <c r="AC125" s="2">
        <v>709805.71</v>
      </c>
      <c r="AD125" s="2">
        <v>996995.38</v>
      </c>
      <c r="AE125" s="2">
        <v>801157.91999999993</v>
      </c>
      <c r="AF125" s="2">
        <v>2436249.81</v>
      </c>
      <c r="AG125" s="2">
        <v>505825.65</v>
      </c>
      <c r="AH125" s="2">
        <v>593162.95000000007</v>
      </c>
      <c r="AI125" s="2">
        <v>233049.72999999998</v>
      </c>
    </row>
    <row r="126" spans="1:35" x14ac:dyDescent="0.3">
      <c r="A126" s="3" t="s">
        <v>160</v>
      </c>
      <c r="B126" s="2">
        <v>25192998.959999997</v>
      </c>
      <c r="C126" s="2">
        <v>21673746.819999993</v>
      </c>
      <c r="D126" s="2">
        <v>29656817.659999996</v>
      </c>
      <c r="E126" s="2">
        <v>30700750.099999994</v>
      </c>
      <c r="F126" s="2">
        <v>31923418.459999993</v>
      </c>
      <c r="G126" s="2">
        <v>36514645.490000002</v>
      </c>
      <c r="H126" s="2">
        <v>34973193.350000009</v>
      </c>
      <c r="I126" s="2">
        <v>29882177.399999987</v>
      </c>
      <c r="J126" s="2">
        <v>38169732.230000004</v>
      </c>
      <c r="K126" s="2">
        <v>32956285.86999999</v>
      </c>
      <c r="L126" s="2">
        <v>33843333.870000005</v>
      </c>
      <c r="M126" s="2">
        <v>35299119.039999992</v>
      </c>
      <c r="N126" s="2">
        <v>31581677.850000005</v>
      </c>
      <c r="O126" s="2">
        <v>31527199.640000004</v>
      </c>
      <c r="P126" s="2">
        <v>33793779.210000008</v>
      </c>
      <c r="Q126" s="2">
        <v>35615709.99000001</v>
      </c>
      <c r="R126" s="2">
        <v>31672643.820000011</v>
      </c>
      <c r="S126" s="2">
        <v>39081692.840000004</v>
      </c>
      <c r="T126" s="2">
        <v>37181191.969999999</v>
      </c>
      <c r="U126" s="2">
        <v>34105334.819999993</v>
      </c>
      <c r="V126" s="2">
        <v>34442230.260000005</v>
      </c>
      <c r="W126" s="2">
        <v>41493895.690000005</v>
      </c>
      <c r="X126" s="2">
        <v>33491066.170000006</v>
      </c>
      <c r="Y126" s="2">
        <v>46978271.520000003</v>
      </c>
      <c r="Z126" s="2">
        <v>27159141.02</v>
      </c>
      <c r="AA126" s="2">
        <v>30450594.379999995</v>
      </c>
      <c r="AB126" s="2">
        <v>48207976.959999979</v>
      </c>
      <c r="AC126" s="2">
        <v>39985273.370000005</v>
      </c>
      <c r="AD126" s="2">
        <v>47471836.830000006</v>
      </c>
      <c r="AE126" s="2">
        <v>41787955.670000002</v>
      </c>
      <c r="AF126" s="2">
        <v>43281334.259999998</v>
      </c>
      <c r="AG126" s="2">
        <v>33327244.940000005</v>
      </c>
      <c r="AH126" s="2">
        <v>33799069.75</v>
      </c>
      <c r="AI126" s="2">
        <v>39554091.040000007</v>
      </c>
    </row>
    <row r="127" spans="1:35" x14ac:dyDescent="0.3">
      <c r="A127" s="3" t="s">
        <v>161</v>
      </c>
      <c r="B127" s="2">
        <v>40538334.349999994</v>
      </c>
      <c r="C127" s="2">
        <v>42198933.940000005</v>
      </c>
      <c r="D127" s="2">
        <v>37604698.719999984</v>
      </c>
      <c r="E127" s="2">
        <v>49603512.549999997</v>
      </c>
      <c r="F127" s="2">
        <v>42168010.709999971</v>
      </c>
      <c r="G127" s="2">
        <v>43860567.32</v>
      </c>
      <c r="H127" s="2">
        <v>42167604.600000009</v>
      </c>
      <c r="I127" s="2">
        <v>49224971.369999997</v>
      </c>
      <c r="J127" s="2">
        <v>61381894.430000015</v>
      </c>
      <c r="K127" s="2">
        <v>86351155.980000019</v>
      </c>
      <c r="L127" s="2">
        <v>61608049.719999999</v>
      </c>
      <c r="M127" s="2">
        <v>47535089.719999999</v>
      </c>
      <c r="N127" s="2">
        <v>23486053.850000001</v>
      </c>
      <c r="O127" s="2">
        <v>50326720.230000004</v>
      </c>
      <c r="P127" s="2">
        <v>56487862.470000006</v>
      </c>
      <c r="Q127" s="2">
        <v>38367852.319999993</v>
      </c>
      <c r="R127" s="2">
        <v>42274130.600000016</v>
      </c>
      <c r="S127" s="2">
        <v>78322722.829999954</v>
      </c>
      <c r="T127" s="2">
        <v>48945749.42999997</v>
      </c>
      <c r="U127" s="2">
        <v>56348223.579999983</v>
      </c>
      <c r="V127" s="2">
        <v>46523294.380000003</v>
      </c>
      <c r="W127" s="2">
        <v>67037564.440000005</v>
      </c>
      <c r="X127" s="2">
        <v>88182896.070000023</v>
      </c>
      <c r="Y127" s="2">
        <v>69269079.980000019</v>
      </c>
      <c r="Z127" s="2">
        <v>57281536.469999984</v>
      </c>
      <c r="AA127" s="2">
        <v>140508562.74000001</v>
      </c>
      <c r="AB127" s="2">
        <v>140447449.72999996</v>
      </c>
      <c r="AC127" s="2">
        <v>194111910.42999992</v>
      </c>
      <c r="AD127" s="2">
        <v>201632217.81000006</v>
      </c>
      <c r="AE127" s="2">
        <v>57365067.82</v>
      </c>
      <c r="AF127" s="2">
        <v>97593968.50999999</v>
      </c>
      <c r="AG127" s="2">
        <v>184208089.22999996</v>
      </c>
      <c r="AH127" s="2">
        <v>173929369.97999999</v>
      </c>
      <c r="AI127" s="2">
        <v>164562110.34999996</v>
      </c>
    </row>
    <row r="128" spans="1:35" x14ac:dyDescent="0.3">
      <c r="A128" s="3" t="s">
        <v>162</v>
      </c>
      <c r="B128" s="4"/>
      <c r="C128" s="2" t="s">
        <v>39</v>
      </c>
      <c r="D128" s="4"/>
      <c r="E128" s="2" t="s">
        <v>39</v>
      </c>
      <c r="F128" s="4"/>
      <c r="G128" s="4"/>
      <c r="H128" s="4"/>
      <c r="I128" s="4"/>
      <c r="J128" s="4"/>
      <c r="K128" s="2" t="s">
        <v>39</v>
      </c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spans="1:68" x14ac:dyDescent="0.3">
      <c r="A129" s="3" t="s">
        <v>163</v>
      </c>
      <c r="B129" s="4"/>
      <c r="C129" s="4"/>
      <c r="D129" s="4"/>
      <c r="E129" s="4"/>
      <c r="F129" s="4"/>
      <c r="G129" s="4"/>
      <c r="H129" s="4"/>
      <c r="I129" s="2" t="s">
        <v>39</v>
      </c>
      <c r="J129" s="4"/>
      <c r="K129" s="4"/>
      <c r="L129" s="4"/>
      <c r="M129" s="4"/>
      <c r="N129" s="4"/>
      <c r="O129" s="4"/>
      <c r="P129" s="4"/>
      <c r="Q129" s="2" t="s">
        <v>39</v>
      </c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spans="1:68" x14ac:dyDescent="0.3">
      <c r="A130" s="3" t="s">
        <v>164</v>
      </c>
      <c r="B130" s="2" t="s">
        <v>39</v>
      </c>
      <c r="C130" s="2" t="s">
        <v>39</v>
      </c>
      <c r="D130" s="2" t="s">
        <v>39</v>
      </c>
      <c r="E130" s="2">
        <v>166409.13</v>
      </c>
      <c r="F130" s="4"/>
      <c r="G130" s="4"/>
      <c r="H130" s="2" t="s">
        <v>39</v>
      </c>
      <c r="I130" s="4"/>
      <c r="J130" s="2" t="s">
        <v>39</v>
      </c>
      <c r="K130" s="2" t="s">
        <v>39</v>
      </c>
      <c r="L130" s="2">
        <v>1687003.78</v>
      </c>
      <c r="M130" s="2" t="s">
        <v>39</v>
      </c>
      <c r="N130" s="2">
        <v>562333.91999999993</v>
      </c>
      <c r="O130" s="2" t="s">
        <v>39</v>
      </c>
      <c r="P130" s="2" t="s">
        <v>39</v>
      </c>
      <c r="Q130" s="2" t="s">
        <v>39</v>
      </c>
      <c r="R130" s="2" t="s">
        <v>39</v>
      </c>
      <c r="S130" s="2" t="s">
        <v>39</v>
      </c>
      <c r="T130" s="4"/>
      <c r="U130" s="2">
        <v>53350.33</v>
      </c>
      <c r="V130" s="4"/>
      <c r="W130" s="2">
        <v>1319398.8999999997</v>
      </c>
      <c r="X130" s="2" t="s">
        <v>39</v>
      </c>
      <c r="Y130" s="2" t="s">
        <v>39</v>
      </c>
      <c r="Z130" s="2">
        <v>31920.160000000003</v>
      </c>
      <c r="AA130" s="2" t="s">
        <v>39</v>
      </c>
      <c r="AB130" s="2" t="s">
        <v>39</v>
      </c>
      <c r="AC130" s="2" t="s">
        <v>39</v>
      </c>
      <c r="AD130" s="2">
        <v>67568.819999999992</v>
      </c>
      <c r="AE130" s="2" t="s">
        <v>39</v>
      </c>
      <c r="AF130" s="2">
        <v>1241082</v>
      </c>
      <c r="AG130" s="2" t="s">
        <v>39</v>
      </c>
      <c r="AH130" s="2" t="s">
        <v>39</v>
      </c>
      <c r="AI130" s="2" t="s">
        <v>39</v>
      </c>
    </row>
    <row r="131" spans="1:68" x14ac:dyDescent="0.3">
      <c r="A131" s="3" t="s">
        <v>165</v>
      </c>
      <c r="B131" s="2">
        <v>11220790.120000001</v>
      </c>
      <c r="C131" s="2">
        <v>18740290.010000002</v>
      </c>
      <c r="D131" s="2">
        <v>14798570.110000001</v>
      </c>
      <c r="E131" s="2">
        <v>15546785.84</v>
      </c>
      <c r="F131" s="2">
        <v>15275364.120000001</v>
      </c>
      <c r="G131" s="2">
        <v>12245918.899999999</v>
      </c>
      <c r="H131" s="2">
        <v>24891898.690000001</v>
      </c>
      <c r="I131" s="2">
        <v>17790315.359999996</v>
      </c>
      <c r="J131" s="2">
        <v>22060978.660000004</v>
      </c>
      <c r="K131" s="2">
        <v>20960864.390000001</v>
      </c>
      <c r="L131" s="2">
        <v>20928695.719999999</v>
      </c>
      <c r="M131" s="2">
        <v>15924634.219999999</v>
      </c>
      <c r="N131" s="2">
        <v>13356843.18</v>
      </c>
      <c r="O131" s="2">
        <v>17729771.239999998</v>
      </c>
      <c r="P131" s="2">
        <v>9767378.7800000012</v>
      </c>
      <c r="Q131" s="2">
        <v>8796371.8900000006</v>
      </c>
      <c r="R131" s="2">
        <v>4298246.75</v>
      </c>
      <c r="S131" s="2">
        <v>1347137.11</v>
      </c>
      <c r="T131" s="2">
        <v>1591460.6</v>
      </c>
      <c r="U131" s="2">
        <v>4414662.3599999994</v>
      </c>
      <c r="V131" s="2">
        <v>4560072.75</v>
      </c>
      <c r="W131" s="2">
        <v>5535324.9500000002</v>
      </c>
      <c r="X131" s="2">
        <v>6017051.2700000005</v>
      </c>
      <c r="Y131" s="2">
        <v>5661375.6199999992</v>
      </c>
      <c r="Z131" s="2">
        <v>10812295</v>
      </c>
      <c r="AA131" s="2">
        <v>14540424.430000002</v>
      </c>
      <c r="AB131" s="2">
        <v>13967408.710000001</v>
      </c>
      <c r="AC131" s="2">
        <v>8521037.370000001</v>
      </c>
      <c r="AD131" s="2">
        <v>16831065.659999996</v>
      </c>
      <c r="AE131" s="2">
        <v>1541548.38</v>
      </c>
      <c r="AF131" s="2">
        <v>2094611.6400000001</v>
      </c>
      <c r="AG131" s="2">
        <v>6524176.9300000006</v>
      </c>
      <c r="AH131" s="2">
        <v>2982161.0000000005</v>
      </c>
      <c r="AI131" s="2">
        <v>7219018.0499999989</v>
      </c>
    </row>
    <row r="132" spans="1:68" x14ac:dyDescent="0.3">
      <c r="A132" s="3" t="s">
        <v>166</v>
      </c>
      <c r="B132" s="2">
        <v>24490214.43999999</v>
      </c>
      <c r="C132" s="2">
        <v>33696649.140000001</v>
      </c>
      <c r="D132" s="2">
        <v>40679237.140000008</v>
      </c>
      <c r="E132" s="2">
        <v>30857990.170000002</v>
      </c>
      <c r="F132" s="2">
        <v>36824679.560000002</v>
      </c>
      <c r="G132" s="2">
        <v>36081478.669999994</v>
      </c>
      <c r="H132" s="2">
        <v>23956826.539999999</v>
      </c>
      <c r="I132" s="2">
        <v>24252786.489999995</v>
      </c>
      <c r="J132" s="2">
        <v>35183830.509999983</v>
      </c>
      <c r="K132" s="2">
        <v>35520168.579999998</v>
      </c>
      <c r="L132" s="2">
        <v>52027383.32</v>
      </c>
      <c r="M132" s="2">
        <v>48744955.810000017</v>
      </c>
      <c r="N132" s="2">
        <v>38652713.400000006</v>
      </c>
      <c r="O132" s="2">
        <v>23396144.34</v>
      </c>
      <c r="P132" s="2">
        <v>20980398.97000001</v>
      </c>
      <c r="Q132" s="2">
        <v>38732664.419999987</v>
      </c>
      <c r="R132" s="2">
        <v>34353484.099999994</v>
      </c>
      <c r="S132" s="2">
        <v>24742571.420000009</v>
      </c>
      <c r="T132" s="2">
        <v>22432104.490000002</v>
      </c>
      <c r="U132" s="2">
        <v>18385134.030000001</v>
      </c>
      <c r="V132" s="2">
        <v>80569702.959999979</v>
      </c>
      <c r="W132" s="2">
        <v>38549118.069999993</v>
      </c>
      <c r="X132" s="2">
        <v>25729846</v>
      </c>
      <c r="Y132" s="2">
        <v>23038209.780000001</v>
      </c>
      <c r="Z132" s="2">
        <v>21436476.240000006</v>
      </c>
      <c r="AA132" s="2">
        <v>19087068.16</v>
      </c>
      <c r="AB132" s="2">
        <v>35329378.479999997</v>
      </c>
      <c r="AC132" s="2">
        <v>25994517.770000007</v>
      </c>
      <c r="AD132" s="2">
        <v>42245553.529999986</v>
      </c>
      <c r="AE132" s="2">
        <v>58861505.039999992</v>
      </c>
      <c r="AF132" s="2">
        <v>47947118.069999978</v>
      </c>
      <c r="AG132" s="2">
        <v>38012473.859999999</v>
      </c>
      <c r="AH132" s="2">
        <v>40513133.000000007</v>
      </c>
      <c r="AI132" s="2">
        <v>49965468.989999995</v>
      </c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</row>
    <row r="133" spans="1:68" x14ac:dyDescent="0.3">
      <c r="A133" s="3" t="s">
        <v>167</v>
      </c>
      <c r="B133" s="2" t="s">
        <v>39</v>
      </c>
      <c r="C133" s="4"/>
      <c r="D133" s="4"/>
      <c r="E133" s="2" t="s">
        <v>39</v>
      </c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2" t="s">
        <v>39</v>
      </c>
      <c r="Q133" s="4"/>
      <c r="R133" s="4"/>
      <c r="S133" s="4"/>
      <c r="T133" s="4"/>
      <c r="U133" s="4"/>
      <c r="V133" s="2" t="s">
        <v>39</v>
      </c>
      <c r="W133" s="2" t="s">
        <v>39</v>
      </c>
      <c r="X133" s="4"/>
      <c r="Y133" s="2" t="s">
        <v>39</v>
      </c>
      <c r="Z133" s="2" t="s">
        <v>39</v>
      </c>
      <c r="AA133" s="2" t="s">
        <v>39</v>
      </c>
      <c r="AB133" s="2" t="s">
        <v>39</v>
      </c>
      <c r="AC133" s="4"/>
      <c r="AD133" s="4"/>
      <c r="AE133" s="2" t="s">
        <v>39</v>
      </c>
      <c r="AF133" s="2" t="s">
        <v>39</v>
      </c>
      <c r="AG133" s="4"/>
      <c r="AH133" s="4"/>
      <c r="AI133" s="2" t="s">
        <v>39</v>
      </c>
    </row>
    <row r="134" spans="1:68" s="12" customFormat="1" x14ac:dyDescent="0.3">
      <c r="A134" s="10" t="s">
        <v>168</v>
      </c>
      <c r="B134" s="11">
        <v>2561066067.8599987</v>
      </c>
      <c r="C134" s="11">
        <v>2248899320.2200031</v>
      </c>
      <c r="D134" s="11">
        <v>2460519015.21</v>
      </c>
      <c r="E134" s="11">
        <v>2346503001.25</v>
      </c>
      <c r="F134" s="11">
        <v>2662247448.9099984</v>
      </c>
      <c r="G134" s="11">
        <v>2663776270.9799957</v>
      </c>
      <c r="H134" s="11">
        <v>2351220420.2999997</v>
      </c>
      <c r="I134" s="11">
        <v>2581297612.1299982</v>
      </c>
      <c r="J134" s="11">
        <v>2435876742.9100027</v>
      </c>
      <c r="K134" s="11">
        <v>2114851042.6900015</v>
      </c>
      <c r="L134" s="11">
        <v>2388311816.0300016</v>
      </c>
      <c r="M134" s="11">
        <v>2221633186.210001</v>
      </c>
      <c r="N134" s="11">
        <v>2633268915.3200035</v>
      </c>
      <c r="O134" s="11">
        <v>2402077546.1000018</v>
      </c>
      <c r="P134" s="11">
        <v>2368716817.0500016</v>
      </c>
      <c r="Q134" s="11">
        <v>2091024494.449996</v>
      </c>
      <c r="R134" s="11">
        <v>2377234653.8699989</v>
      </c>
      <c r="S134" s="11">
        <v>2224838566.0700011</v>
      </c>
      <c r="T134" s="11">
        <v>2838215300.4299994</v>
      </c>
      <c r="U134" s="11">
        <v>2076477115.1599998</v>
      </c>
      <c r="V134" s="11">
        <v>2163918316.2300014</v>
      </c>
      <c r="W134" s="11">
        <v>2686239464.619998</v>
      </c>
      <c r="X134" s="11">
        <v>2569488596.3900013</v>
      </c>
      <c r="Y134" s="11">
        <v>2307297337.6099992</v>
      </c>
      <c r="Z134" s="11">
        <v>2351324824.380003</v>
      </c>
      <c r="AA134" s="11">
        <v>1808071160.1499996</v>
      </c>
      <c r="AB134" s="11">
        <v>2485343424.3700018</v>
      </c>
      <c r="AC134" s="11">
        <v>2722154112.8300009</v>
      </c>
      <c r="AD134" s="11">
        <v>2259648154.6599998</v>
      </c>
      <c r="AE134" s="11">
        <v>2173793053.2599983</v>
      </c>
      <c r="AF134" s="11">
        <v>2689384561.2799988</v>
      </c>
      <c r="AG134" s="11">
        <v>2085065819.0300016</v>
      </c>
      <c r="AH134" s="11">
        <v>2439784521.0800056</v>
      </c>
      <c r="AI134" s="11">
        <v>2777864086.1600018</v>
      </c>
    </row>
    <row r="135" spans="1:68" x14ac:dyDescent="0.3">
      <c r="A135" s="3" t="s">
        <v>169</v>
      </c>
      <c r="B135" s="2" t="s">
        <v>39</v>
      </c>
      <c r="C135" s="2">
        <v>379262.31</v>
      </c>
      <c r="D135" s="2" t="s">
        <v>39</v>
      </c>
      <c r="E135" s="2" t="s">
        <v>39</v>
      </c>
      <c r="F135" s="2">
        <v>531058.05000000005</v>
      </c>
      <c r="G135" s="2">
        <v>1179795.71</v>
      </c>
      <c r="H135" s="2" t="s">
        <v>39</v>
      </c>
      <c r="I135" s="2" t="s">
        <v>39</v>
      </c>
      <c r="J135" s="2" t="s">
        <v>39</v>
      </c>
      <c r="K135" s="2" t="s">
        <v>39</v>
      </c>
      <c r="L135" s="4"/>
      <c r="M135" s="2" t="s">
        <v>39</v>
      </c>
      <c r="N135" s="2" t="s">
        <v>39</v>
      </c>
      <c r="O135" s="4"/>
      <c r="P135" s="2" t="s">
        <v>39</v>
      </c>
      <c r="Q135" s="2">
        <v>1121878.0900000001</v>
      </c>
      <c r="R135" s="2">
        <v>6604179.6699999999</v>
      </c>
      <c r="S135" s="2">
        <v>276603.27</v>
      </c>
      <c r="T135" s="2">
        <v>172917.3</v>
      </c>
      <c r="U135" s="2" t="s">
        <v>39</v>
      </c>
      <c r="V135" s="4"/>
      <c r="W135" s="2">
        <v>128132.53</v>
      </c>
      <c r="X135" s="4"/>
      <c r="Y135" s="2" t="s">
        <v>39</v>
      </c>
      <c r="Z135" s="2">
        <v>386215.11</v>
      </c>
      <c r="AA135" s="2" t="s">
        <v>39</v>
      </c>
      <c r="AB135" s="4"/>
      <c r="AC135" s="2">
        <v>262109.30000000002</v>
      </c>
      <c r="AD135" s="2">
        <v>330098.39999999997</v>
      </c>
      <c r="AE135" s="2" t="s">
        <v>39</v>
      </c>
      <c r="AF135" s="2" t="s">
        <v>39</v>
      </c>
      <c r="AG135" s="2" t="s">
        <v>39</v>
      </c>
      <c r="AH135" s="2" t="s">
        <v>39</v>
      </c>
      <c r="AI135" s="2" t="s">
        <v>39</v>
      </c>
    </row>
    <row r="136" spans="1:68" x14ac:dyDescent="0.3">
      <c r="A136" s="3" t="s">
        <v>170</v>
      </c>
      <c r="B136" s="2">
        <v>822829466.48000026</v>
      </c>
      <c r="C136" s="2">
        <v>670186256.98000014</v>
      </c>
      <c r="D136" s="2">
        <v>669790091.3700006</v>
      </c>
      <c r="E136" s="2">
        <v>610294726.01000023</v>
      </c>
      <c r="F136" s="2">
        <v>921266826.83000004</v>
      </c>
      <c r="G136" s="2">
        <v>942195188.46999991</v>
      </c>
      <c r="H136" s="2">
        <v>831799943.76000011</v>
      </c>
      <c r="I136" s="2">
        <v>936272175.97000003</v>
      </c>
      <c r="J136" s="2">
        <v>873279303.32999945</v>
      </c>
      <c r="K136" s="2">
        <v>558089883.63000011</v>
      </c>
      <c r="L136" s="2">
        <v>939475415.8599999</v>
      </c>
      <c r="M136" s="2">
        <v>426947433.27000004</v>
      </c>
      <c r="N136" s="2">
        <v>578723743.99000001</v>
      </c>
      <c r="O136" s="2">
        <v>640715023.8900001</v>
      </c>
      <c r="P136" s="2">
        <v>565985806.69999993</v>
      </c>
      <c r="Q136" s="2">
        <v>391392274.4000001</v>
      </c>
      <c r="R136" s="2">
        <v>504068881.4400003</v>
      </c>
      <c r="S136" s="2">
        <v>742910890.94999993</v>
      </c>
      <c r="T136" s="2">
        <v>1048513184.839999</v>
      </c>
      <c r="U136" s="2">
        <v>541663470.24000049</v>
      </c>
      <c r="V136" s="2">
        <v>653918158.83000028</v>
      </c>
      <c r="W136" s="2">
        <v>780375846.66000021</v>
      </c>
      <c r="X136" s="2">
        <v>650771074.44999933</v>
      </c>
      <c r="Y136" s="2">
        <v>592683145.53000009</v>
      </c>
      <c r="Z136" s="2">
        <v>632876551.90999997</v>
      </c>
      <c r="AA136" s="2">
        <v>284500340.50000012</v>
      </c>
      <c r="AB136" s="2">
        <v>434791745.71000004</v>
      </c>
      <c r="AC136" s="2">
        <v>542405520.38000035</v>
      </c>
      <c r="AD136" s="2">
        <v>609322773.90999937</v>
      </c>
      <c r="AE136" s="2">
        <v>509299845.14999998</v>
      </c>
      <c r="AF136" s="2">
        <v>690200338.06999981</v>
      </c>
      <c r="AG136" s="2">
        <v>724205588.27999961</v>
      </c>
      <c r="AH136" s="2">
        <v>652397688.70000005</v>
      </c>
      <c r="AI136" s="2">
        <v>585129996.26999998</v>
      </c>
    </row>
    <row r="137" spans="1:68" x14ac:dyDescent="0.3">
      <c r="A137" s="3" t="s">
        <v>171</v>
      </c>
      <c r="B137" s="2" t="s">
        <v>39</v>
      </c>
      <c r="C137" s="2" t="s">
        <v>39</v>
      </c>
      <c r="D137" s="4"/>
      <c r="E137" s="4"/>
      <c r="F137" s="2" t="s">
        <v>39</v>
      </c>
      <c r="G137" s="2" t="s">
        <v>39</v>
      </c>
      <c r="H137" s="2" t="s">
        <v>39</v>
      </c>
      <c r="I137" s="4"/>
      <c r="J137" s="4"/>
      <c r="K137" s="2" t="s">
        <v>39</v>
      </c>
      <c r="L137" s="4"/>
      <c r="M137" s="4"/>
      <c r="N137" s="4"/>
      <c r="O137" s="2" t="s">
        <v>39</v>
      </c>
      <c r="P137" s="2" t="s">
        <v>39</v>
      </c>
      <c r="Q137" s="2" t="s">
        <v>39</v>
      </c>
      <c r="R137" s="2" t="s">
        <v>39</v>
      </c>
      <c r="S137" s="4"/>
      <c r="T137" s="4"/>
      <c r="U137" s="2" t="s">
        <v>39</v>
      </c>
      <c r="V137" s="2" t="s">
        <v>39</v>
      </c>
      <c r="W137" s="2" t="s">
        <v>39</v>
      </c>
      <c r="X137" s="2">
        <v>50712.11</v>
      </c>
      <c r="Y137" s="2">
        <v>210016.68</v>
      </c>
      <c r="Z137" s="4"/>
      <c r="AA137" s="4"/>
      <c r="AB137" s="2" t="s">
        <v>39</v>
      </c>
      <c r="AC137" s="2" t="s">
        <v>39</v>
      </c>
      <c r="AD137" s="2" t="s">
        <v>39</v>
      </c>
      <c r="AE137" s="4"/>
      <c r="AF137" s="2" t="s">
        <v>39</v>
      </c>
      <c r="AG137" s="2" t="s">
        <v>39</v>
      </c>
      <c r="AH137" s="2" t="s">
        <v>39</v>
      </c>
      <c r="AI137" s="4"/>
    </row>
    <row r="138" spans="1:68" x14ac:dyDescent="0.3">
      <c r="A138" s="3" t="s">
        <v>172</v>
      </c>
      <c r="B138" s="2">
        <v>18213731.350000001</v>
      </c>
      <c r="C138" s="2">
        <v>23929021.520000007</v>
      </c>
      <c r="D138" s="2">
        <v>21312206.309999999</v>
      </c>
      <c r="E138" s="2">
        <v>12183479.669999998</v>
      </c>
      <c r="F138" s="2">
        <v>26172320.020000003</v>
      </c>
      <c r="G138" s="2">
        <v>13827012.740000004</v>
      </c>
      <c r="H138" s="2">
        <v>19586580.870000001</v>
      </c>
      <c r="I138" s="2">
        <v>21703037.960000001</v>
      </c>
      <c r="J138" s="2">
        <v>15888026.370000005</v>
      </c>
      <c r="K138" s="2">
        <v>11409475.679999996</v>
      </c>
      <c r="L138" s="2">
        <v>19293740.509999998</v>
      </c>
      <c r="M138" s="2">
        <v>15423936.219999999</v>
      </c>
      <c r="N138" s="2">
        <v>7784983.7799999993</v>
      </c>
      <c r="O138" s="2">
        <v>20291514.530000001</v>
      </c>
      <c r="P138" s="2">
        <v>14583701.92</v>
      </c>
      <c r="Q138" s="2">
        <v>12238986.460000001</v>
      </c>
      <c r="R138" s="2">
        <v>13168352.07</v>
      </c>
      <c r="S138" s="2">
        <v>12906893.990000002</v>
      </c>
      <c r="T138" s="2">
        <v>9515111.9699999988</v>
      </c>
      <c r="U138" s="2">
        <v>15887044.470000003</v>
      </c>
      <c r="V138" s="2">
        <v>10307971.050000001</v>
      </c>
      <c r="W138" s="2">
        <v>12867316.280000001</v>
      </c>
      <c r="X138" s="2">
        <v>13633721.6</v>
      </c>
      <c r="Y138" s="2">
        <v>11007002.560000001</v>
      </c>
      <c r="Z138" s="2">
        <v>13270585.510000002</v>
      </c>
      <c r="AA138" s="2">
        <v>10340968.809999999</v>
      </c>
      <c r="AB138" s="2">
        <v>14543039.409999996</v>
      </c>
      <c r="AC138" s="2">
        <v>16624621.510000002</v>
      </c>
      <c r="AD138" s="2">
        <v>12904028.320000004</v>
      </c>
      <c r="AE138" s="2">
        <v>7974409.5699999975</v>
      </c>
      <c r="AF138" s="2">
        <v>26760878.979999997</v>
      </c>
      <c r="AG138" s="2">
        <v>15546600.270000003</v>
      </c>
      <c r="AH138" s="2">
        <v>15005022.219999995</v>
      </c>
      <c r="AI138" s="2">
        <v>16353015.84</v>
      </c>
    </row>
    <row r="139" spans="1:68" x14ac:dyDescent="0.3">
      <c r="A139" s="3" t="s">
        <v>173</v>
      </c>
      <c r="B139" s="2">
        <v>132355239.93999998</v>
      </c>
      <c r="C139" s="2">
        <v>107620478.69999999</v>
      </c>
      <c r="D139" s="2">
        <v>166223200.49000001</v>
      </c>
      <c r="E139" s="2">
        <v>105863654.80000001</v>
      </c>
      <c r="F139" s="2">
        <v>117261652.88999996</v>
      </c>
      <c r="G139" s="2">
        <v>148746439.42000002</v>
      </c>
      <c r="H139" s="2">
        <v>83089938.799999967</v>
      </c>
      <c r="I139" s="2">
        <v>97536938.159999996</v>
      </c>
      <c r="J139" s="2">
        <v>88262850.929999992</v>
      </c>
      <c r="K139" s="2">
        <v>116271795.81999996</v>
      </c>
      <c r="L139" s="2">
        <v>95089799.350000024</v>
      </c>
      <c r="M139" s="2">
        <v>145685404.06999999</v>
      </c>
      <c r="N139" s="2">
        <v>154764956.47</v>
      </c>
      <c r="O139" s="2">
        <v>103630081.47999993</v>
      </c>
      <c r="P139" s="2">
        <v>128319363.79000002</v>
      </c>
      <c r="Q139" s="2">
        <v>111241174.18999998</v>
      </c>
      <c r="R139" s="2">
        <v>107501957.21999995</v>
      </c>
      <c r="S139" s="2">
        <v>117313591.27000003</v>
      </c>
      <c r="T139" s="2">
        <v>120540889.28999998</v>
      </c>
      <c r="U139" s="2">
        <v>98949661.189999968</v>
      </c>
      <c r="V139" s="2">
        <v>106310206.22999996</v>
      </c>
      <c r="W139" s="2">
        <v>93748601.280000001</v>
      </c>
      <c r="X139" s="2">
        <v>122330278.31000006</v>
      </c>
      <c r="Y139" s="2">
        <v>107023217.40000001</v>
      </c>
      <c r="Z139" s="2">
        <v>76879430.149999976</v>
      </c>
      <c r="AA139" s="2">
        <v>124583134.00999999</v>
      </c>
      <c r="AB139" s="2">
        <v>273523473.19999999</v>
      </c>
      <c r="AC139" s="2">
        <v>187944672.09</v>
      </c>
      <c r="AD139" s="2">
        <v>146523596.48000002</v>
      </c>
      <c r="AE139" s="2">
        <v>230988086.86999995</v>
      </c>
      <c r="AF139" s="2">
        <v>119981013.31999996</v>
      </c>
      <c r="AG139" s="2">
        <v>106941610.06</v>
      </c>
      <c r="AH139" s="2">
        <v>177967351.48000002</v>
      </c>
      <c r="AI139" s="2">
        <v>102893509.44999997</v>
      </c>
    </row>
    <row r="140" spans="1:68" x14ac:dyDescent="0.3">
      <c r="A140" s="3" t="s">
        <v>174</v>
      </c>
      <c r="B140" s="2" t="s">
        <v>39</v>
      </c>
      <c r="C140" s="2" t="s">
        <v>39</v>
      </c>
      <c r="D140" s="2" t="s">
        <v>39</v>
      </c>
      <c r="E140" s="2" t="s">
        <v>39</v>
      </c>
      <c r="F140" s="4"/>
      <c r="G140" s="2" t="s">
        <v>39</v>
      </c>
      <c r="H140" s="2" t="s">
        <v>39</v>
      </c>
      <c r="I140" s="4"/>
      <c r="J140" s="2" t="s">
        <v>39</v>
      </c>
      <c r="K140" s="2" t="s">
        <v>39</v>
      </c>
      <c r="L140" s="4"/>
      <c r="M140" s="2">
        <v>162835.66999999998</v>
      </c>
      <c r="N140" s="4"/>
      <c r="O140" s="2" t="s">
        <v>39</v>
      </c>
      <c r="P140" s="2" t="s">
        <v>39</v>
      </c>
      <c r="Q140" s="2" t="s">
        <v>39</v>
      </c>
      <c r="R140" s="4"/>
      <c r="S140" s="4"/>
      <c r="T140" s="2" t="s">
        <v>39</v>
      </c>
      <c r="U140" s="2" t="s">
        <v>39</v>
      </c>
      <c r="V140" s="4"/>
      <c r="W140" s="4"/>
      <c r="X140" s="4"/>
      <c r="Y140" s="2" t="s">
        <v>39</v>
      </c>
      <c r="Z140" s="4"/>
      <c r="AA140" s="2" t="s">
        <v>39</v>
      </c>
      <c r="AB140" s="2" t="s">
        <v>39</v>
      </c>
      <c r="AC140" s="2" t="s">
        <v>39</v>
      </c>
      <c r="AD140" s="2" t="s">
        <v>39</v>
      </c>
      <c r="AE140" s="2" t="s">
        <v>39</v>
      </c>
      <c r="AF140" s="4"/>
      <c r="AG140" s="4"/>
      <c r="AH140" s="2" t="s">
        <v>39</v>
      </c>
      <c r="AI140" s="2" t="s">
        <v>39</v>
      </c>
    </row>
    <row r="141" spans="1:68" x14ac:dyDescent="0.3">
      <c r="A141" s="3" t="s">
        <v>175</v>
      </c>
      <c r="B141" s="2" t="s">
        <v>39</v>
      </c>
      <c r="C141" s="2" t="s">
        <v>39</v>
      </c>
      <c r="D141" s="2" t="s">
        <v>39</v>
      </c>
      <c r="E141" s="4"/>
      <c r="F141" s="2" t="s">
        <v>39</v>
      </c>
      <c r="G141" s="2" t="s">
        <v>39</v>
      </c>
      <c r="H141" s="2" t="s">
        <v>39</v>
      </c>
      <c r="I141" s="2" t="s">
        <v>39</v>
      </c>
      <c r="J141" s="2">
        <v>33372.019999999997</v>
      </c>
      <c r="K141" s="4"/>
      <c r="L141" s="2" t="s">
        <v>39</v>
      </c>
      <c r="M141" s="2">
        <v>47081.399999999994</v>
      </c>
      <c r="N141" s="2" t="s">
        <v>39</v>
      </c>
      <c r="O141" s="2" t="s">
        <v>39</v>
      </c>
      <c r="P141" s="2" t="s">
        <v>39</v>
      </c>
      <c r="Q141" s="2">
        <v>106405.66</v>
      </c>
      <c r="R141" s="2" t="s">
        <v>39</v>
      </c>
      <c r="S141" s="2" t="s">
        <v>39</v>
      </c>
      <c r="T141" s="2" t="s">
        <v>39</v>
      </c>
      <c r="U141" s="2" t="s">
        <v>39</v>
      </c>
      <c r="V141" s="2" t="s">
        <v>39</v>
      </c>
      <c r="W141" s="4"/>
      <c r="X141" s="2" t="s">
        <v>39</v>
      </c>
      <c r="Y141" s="2" t="s">
        <v>39</v>
      </c>
      <c r="Z141" s="2">
        <v>55974.659999999996</v>
      </c>
      <c r="AA141" s="2" t="s">
        <v>39</v>
      </c>
      <c r="AB141" s="2">
        <v>82237.94</v>
      </c>
      <c r="AC141" s="2" t="s">
        <v>39</v>
      </c>
      <c r="AD141" s="2" t="s">
        <v>39</v>
      </c>
      <c r="AE141" s="2" t="s">
        <v>39</v>
      </c>
      <c r="AF141" s="2" t="s">
        <v>39</v>
      </c>
      <c r="AG141" s="2" t="s">
        <v>39</v>
      </c>
      <c r="AH141" s="2" t="s">
        <v>39</v>
      </c>
      <c r="AI141" s="2" t="s">
        <v>39</v>
      </c>
    </row>
    <row r="142" spans="1:68" x14ac:dyDescent="0.3">
      <c r="A142" s="3" t="s">
        <v>176</v>
      </c>
      <c r="B142" s="2">
        <v>480843.65000000008</v>
      </c>
      <c r="C142" s="2">
        <v>5964206.1399999997</v>
      </c>
      <c r="D142" s="2">
        <v>4662840.5299999993</v>
      </c>
      <c r="E142" s="2">
        <v>1538800.6999999997</v>
      </c>
      <c r="F142" s="2">
        <v>1698717.66</v>
      </c>
      <c r="G142" s="2">
        <v>4760044.67</v>
      </c>
      <c r="H142" s="2">
        <v>6916454.6500000004</v>
      </c>
      <c r="I142" s="2">
        <v>11195108.93</v>
      </c>
      <c r="J142" s="2">
        <v>12126662.709999997</v>
      </c>
      <c r="K142" s="2">
        <v>6151486.4900000002</v>
      </c>
      <c r="L142" s="2">
        <v>4967059.25</v>
      </c>
      <c r="M142" s="2">
        <v>4948263.0599999996</v>
      </c>
      <c r="N142" s="2">
        <v>5440028.4700000007</v>
      </c>
      <c r="O142" s="2">
        <v>2565034.1000000006</v>
      </c>
      <c r="P142" s="2">
        <v>2539043.6800000002</v>
      </c>
      <c r="Q142" s="2">
        <v>5250426.68</v>
      </c>
      <c r="R142" s="2">
        <v>3911892.2600000002</v>
      </c>
      <c r="S142" s="2">
        <v>1714703.7400000002</v>
      </c>
      <c r="T142" s="2">
        <v>3396438.56</v>
      </c>
      <c r="U142" s="2">
        <v>4030926.7199999993</v>
      </c>
      <c r="V142" s="2">
        <v>670197.14999999991</v>
      </c>
      <c r="W142" s="2">
        <v>2734194.0700000003</v>
      </c>
      <c r="X142" s="2">
        <v>4598692.8600000003</v>
      </c>
      <c r="Y142" s="2">
        <v>2357623.2799999998</v>
      </c>
      <c r="Z142" s="2">
        <v>4540058.3000000007</v>
      </c>
      <c r="AA142" s="2">
        <v>4360005.3500000006</v>
      </c>
      <c r="AB142" s="2">
        <v>5503175.8600000003</v>
      </c>
      <c r="AC142" s="2">
        <v>1313616.1900000002</v>
      </c>
      <c r="AD142" s="2">
        <v>1187212.75</v>
      </c>
      <c r="AE142" s="2">
        <v>1189736.5900000003</v>
      </c>
      <c r="AF142" s="2">
        <v>976908.33000000007</v>
      </c>
      <c r="AG142" s="2">
        <v>8572378.7800000012</v>
      </c>
      <c r="AH142" s="2">
        <v>986797.32</v>
      </c>
      <c r="AI142" s="2">
        <v>5696971.0499999998</v>
      </c>
    </row>
    <row r="143" spans="1:68" x14ac:dyDescent="0.3">
      <c r="A143" s="3" t="s">
        <v>177</v>
      </c>
      <c r="B143" s="2">
        <v>301966.59999999998</v>
      </c>
      <c r="C143" s="2">
        <v>294512.37</v>
      </c>
      <c r="D143" s="2">
        <v>399021.62</v>
      </c>
      <c r="E143" s="2">
        <v>630029.66999999993</v>
      </c>
      <c r="F143" s="2">
        <v>1283363.6400000001</v>
      </c>
      <c r="G143" s="2">
        <v>784665.55</v>
      </c>
      <c r="H143" s="2">
        <v>530512.15</v>
      </c>
      <c r="I143" s="2">
        <v>674555.99</v>
      </c>
      <c r="J143" s="2">
        <v>427031.39</v>
      </c>
      <c r="K143" s="2">
        <v>2747516.46</v>
      </c>
      <c r="L143" s="2">
        <v>952851.90999999992</v>
      </c>
      <c r="M143" s="2">
        <v>625110.82999999996</v>
      </c>
      <c r="N143" s="2">
        <v>472173.75</v>
      </c>
      <c r="O143" s="2">
        <v>847611.09</v>
      </c>
      <c r="P143" s="2">
        <v>2219667.73</v>
      </c>
      <c r="Q143" s="2">
        <v>1558024.68</v>
      </c>
      <c r="R143" s="2">
        <v>766115.80999999994</v>
      </c>
      <c r="S143" s="2">
        <v>636675.17999999993</v>
      </c>
      <c r="T143" s="2">
        <v>483455.4800000001</v>
      </c>
      <c r="U143" s="2">
        <v>413372.28</v>
      </c>
      <c r="V143" s="2">
        <v>415602.79</v>
      </c>
      <c r="W143" s="2">
        <v>185863.33000000002</v>
      </c>
      <c r="X143" s="2">
        <v>477906.95</v>
      </c>
      <c r="Y143" s="2">
        <v>700272</v>
      </c>
      <c r="Z143" s="2">
        <v>418857.30999999994</v>
      </c>
      <c r="AA143" s="2" t="s">
        <v>39</v>
      </c>
      <c r="AB143" s="2">
        <v>477171.65999999992</v>
      </c>
      <c r="AC143" s="2">
        <v>1200513.3600000001</v>
      </c>
      <c r="AD143" s="2">
        <v>619158.52</v>
      </c>
      <c r="AE143" s="2">
        <v>1154133.6399999999</v>
      </c>
      <c r="AF143" s="2">
        <v>222818.38999999998</v>
      </c>
      <c r="AG143" s="2" t="s">
        <v>39</v>
      </c>
      <c r="AH143" s="2">
        <v>456134.69</v>
      </c>
      <c r="AI143" s="2">
        <v>745370.98999999987</v>
      </c>
    </row>
    <row r="144" spans="1:68" x14ac:dyDescent="0.3">
      <c r="A144" s="3" t="s">
        <v>178</v>
      </c>
      <c r="B144" s="2">
        <v>1356245.3499999999</v>
      </c>
      <c r="C144" s="2">
        <v>2124153.0199999996</v>
      </c>
      <c r="D144" s="2">
        <v>4601708.88</v>
      </c>
      <c r="E144" s="2">
        <v>1514021.96</v>
      </c>
      <c r="F144" s="2">
        <v>3179426.5999999996</v>
      </c>
      <c r="G144" s="2">
        <v>3086821.5799999996</v>
      </c>
      <c r="H144" s="2">
        <v>2178879.7900000005</v>
      </c>
      <c r="I144" s="2">
        <v>4257129.53</v>
      </c>
      <c r="J144" s="2">
        <v>2651339.2799999998</v>
      </c>
      <c r="K144" s="2">
        <v>2360010.7199999997</v>
      </c>
      <c r="L144" s="2">
        <v>1918456.9500000002</v>
      </c>
      <c r="M144" s="2">
        <v>1471967.49</v>
      </c>
      <c r="N144" s="2">
        <v>402640.77000000008</v>
      </c>
      <c r="O144" s="2">
        <v>2369384.2199999997</v>
      </c>
      <c r="P144" s="2">
        <v>2094030.8099999998</v>
      </c>
      <c r="Q144" s="2">
        <v>2382267.19</v>
      </c>
      <c r="R144" s="2">
        <v>1102679.27</v>
      </c>
      <c r="S144" s="2">
        <v>1322033.1700000002</v>
      </c>
      <c r="T144" s="2">
        <v>725051.97</v>
      </c>
      <c r="U144" s="2">
        <v>710565.10000000009</v>
      </c>
      <c r="V144" s="2">
        <v>538045.04</v>
      </c>
      <c r="W144" s="2">
        <v>1651069.26</v>
      </c>
      <c r="X144" s="2">
        <v>1769033.2700000003</v>
      </c>
      <c r="Y144" s="2">
        <v>1718015.6</v>
      </c>
      <c r="Z144" s="2">
        <v>964495.82000000007</v>
      </c>
      <c r="AA144" s="2">
        <v>303697.28000000003</v>
      </c>
      <c r="AB144" s="2">
        <v>1366932.64</v>
      </c>
      <c r="AC144" s="2">
        <v>2121725.94</v>
      </c>
      <c r="AD144" s="2">
        <v>2880493.2100000004</v>
      </c>
      <c r="AE144" s="2">
        <v>1085717.2200000002</v>
      </c>
      <c r="AF144" s="2">
        <v>484455.80999999994</v>
      </c>
      <c r="AG144" s="2">
        <v>1456624.57</v>
      </c>
      <c r="AH144" s="2">
        <v>1741133.56</v>
      </c>
      <c r="AI144" s="2">
        <v>1488411.5699999998</v>
      </c>
    </row>
    <row r="145" spans="1:35" x14ac:dyDescent="0.3">
      <c r="A145" s="3" t="s">
        <v>179</v>
      </c>
      <c r="B145" s="2">
        <v>15760902.469999999</v>
      </c>
      <c r="C145" s="2">
        <v>20617312.199999999</v>
      </c>
      <c r="D145" s="2">
        <v>14105248.09</v>
      </c>
      <c r="E145" s="2">
        <v>13369320.700000001</v>
      </c>
      <c r="F145" s="2">
        <v>15374481.02</v>
      </c>
      <c r="G145" s="2">
        <v>10437790.5</v>
      </c>
      <c r="H145" s="2">
        <v>49443563.970000014</v>
      </c>
      <c r="I145" s="2">
        <v>13433159.239999995</v>
      </c>
      <c r="J145" s="2">
        <v>26343082.770000007</v>
      </c>
      <c r="K145" s="2">
        <v>14067528.130000006</v>
      </c>
      <c r="L145" s="2">
        <v>16583156.380000001</v>
      </c>
      <c r="M145" s="2">
        <v>15006280.790000003</v>
      </c>
      <c r="N145" s="2">
        <v>17820818.82</v>
      </c>
      <c r="O145" s="2">
        <v>46134930.729999989</v>
      </c>
      <c r="P145" s="2">
        <v>12797272.020000003</v>
      </c>
      <c r="Q145" s="2">
        <v>12117719.660000004</v>
      </c>
      <c r="R145" s="2">
        <v>14591562.669999994</v>
      </c>
      <c r="S145" s="2">
        <v>10278583.900000002</v>
      </c>
      <c r="T145" s="2">
        <v>39091787.259999998</v>
      </c>
      <c r="U145" s="2">
        <v>16669335.300000001</v>
      </c>
      <c r="V145" s="2">
        <v>9379508.2800000012</v>
      </c>
      <c r="W145" s="2">
        <v>17500940.399999999</v>
      </c>
      <c r="X145" s="2">
        <v>9869619.9499999993</v>
      </c>
      <c r="Y145" s="2">
        <v>24880036.54999999</v>
      </c>
      <c r="Z145" s="2">
        <v>22976471.890000001</v>
      </c>
      <c r="AA145" s="2">
        <v>14820296.599999998</v>
      </c>
      <c r="AB145" s="2">
        <v>14177278.309999999</v>
      </c>
      <c r="AC145" s="2">
        <v>21053987.190000013</v>
      </c>
      <c r="AD145" s="2">
        <v>14148059.740000002</v>
      </c>
      <c r="AE145" s="2">
        <v>33574321.870000005</v>
      </c>
      <c r="AF145" s="2">
        <v>38576381.32</v>
      </c>
      <c r="AG145" s="2">
        <v>14520097.869999997</v>
      </c>
      <c r="AH145" s="2">
        <v>6018113.4799999986</v>
      </c>
      <c r="AI145" s="2">
        <v>7125861.96</v>
      </c>
    </row>
    <row r="146" spans="1:35" x14ac:dyDescent="0.3">
      <c r="A146" s="3" t="s">
        <v>180</v>
      </c>
      <c r="B146" s="2">
        <v>3294217.16</v>
      </c>
      <c r="C146" s="2">
        <v>3965864.2</v>
      </c>
      <c r="D146" s="2">
        <v>4482877</v>
      </c>
      <c r="E146" s="2">
        <v>3056590.4</v>
      </c>
      <c r="F146" s="2">
        <v>4105222.08</v>
      </c>
      <c r="G146" s="2">
        <v>1553276.1700000002</v>
      </c>
      <c r="H146" s="2">
        <v>3275108.91</v>
      </c>
      <c r="I146" s="2">
        <v>2055240.3100000003</v>
      </c>
      <c r="J146" s="2">
        <v>5177782.68</v>
      </c>
      <c r="K146" s="2">
        <v>2922301.08</v>
      </c>
      <c r="L146" s="2">
        <v>1750116.4100000001</v>
      </c>
      <c r="M146" s="2">
        <v>3309462.7699999996</v>
      </c>
      <c r="N146" s="2">
        <v>5964592.04</v>
      </c>
      <c r="O146" s="2">
        <v>6200776.4799999995</v>
      </c>
      <c r="P146" s="2">
        <v>4084279.5700000003</v>
      </c>
      <c r="Q146" s="2">
        <v>6368321.8600000003</v>
      </c>
      <c r="R146" s="2">
        <v>4478185.5500000007</v>
      </c>
      <c r="S146" s="2">
        <v>3632771.97</v>
      </c>
      <c r="T146" s="2">
        <v>4034195.81</v>
      </c>
      <c r="U146" s="2">
        <v>5390248.21</v>
      </c>
      <c r="V146" s="2">
        <v>3621422.5799999991</v>
      </c>
      <c r="W146" s="2">
        <v>3465618.06</v>
      </c>
      <c r="X146" s="2">
        <v>2906039.0999999996</v>
      </c>
      <c r="Y146" s="2">
        <v>5445931.9000000004</v>
      </c>
      <c r="Z146" s="2">
        <v>3987927.8699999996</v>
      </c>
      <c r="AA146" s="2">
        <v>7962229.3999999985</v>
      </c>
      <c r="AB146" s="2">
        <v>5157225.01</v>
      </c>
      <c r="AC146" s="2">
        <v>8420837.7199999988</v>
      </c>
      <c r="AD146" s="2">
        <v>5869022.9999999991</v>
      </c>
      <c r="AE146" s="2">
        <v>3238295.0400000005</v>
      </c>
      <c r="AF146" s="2">
        <v>3807773.5500000003</v>
      </c>
      <c r="AG146" s="2">
        <v>3509745.7199999997</v>
      </c>
      <c r="AH146" s="2">
        <v>5207153.5299999993</v>
      </c>
      <c r="AI146" s="2">
        <v>4221708.9400000004</v>
      </c>
    </row>
    <row r="147" spans="1:35" x14ac:dyDescent="0.3">
      <c r="A147" s="3" t="s">
        <v>181</v>
      </c>
      <c r="B147" s="2">
        <v>463162940.52000052</v>
      </c>
      <c r="C147" s="2">
        <v>491358733.07999986</v>
      </c>
      <c r="D147" s="2">
        <v>334811701.57000005</v>
      </c>
      <c r="E147" s="2">
        <v>558490557.53999972</v>
      </c>
      <c r="F147" s="2">
        <v>474787377.50000024</v>
      </c>
      <c r="G147" s="2">
        <v>481453329.43999994</v>
      </c>
      <c r="H147" s="2">
        <v>378167312.83999991</v>
      </c>
      <c r="I147" s="2">
        <v>467316552.6000002</v>
      </c>
      <c r="J147" s="2">
        <v>392520220.94000006</v>
      </c>
      <c r="K147" s="2">
        <v>311941210.75999993</v>
      </c>
      <c r="L147" s="2">
        <v>331186510.85999995</v>
      </c>
      <c r="M147" s="2">
        <v>539695766.3100003</v>
      </c>
      <c r="N147" s="2">
        <v>723428322.85999966</v>
      </c>
      <c r="O147" s="2">
        <v>522282792.04000002</v>
      </c>
      <c r="P147" s="2">
        <v>448278384.92999983</v>
      </c>
      <c r="Q147" s="2">
        <v>301324491.70999986</v>
      </c>
      <c r="R147" s="2">
        <v>493521381.92000002</v>
      </c>
      <c r="S147" s="2">
        <v>299899380.22000003</v>
      </c>
      <c r="T147" s="2">
        <v>492853422.86000007</v>
      </c>
      <c r="U147" s="2">
        <v>318150003.3599999</v>
      </c>
      <c r="V147" s="2">
        <v>415884664.14999986</v>
      </c>
      <c r="W147" s="2">
        <v>590948744.83999979</v>
      </c>
      <c r="X147" s="2">
        <v>582242430.53000069</v>
      </c>
      <c r="Y147" s="2">
        <v>557457083.16999996</v>
      </c>
      <c r="Z147" s="2">
        <v>426201334.05999935</v>
      </c>
      <c r="AA147" s="2">
        <v>306912693.88000005</v>
      </c>
      <c r="AB147" s="2">
        <v>548805775.39000022</v>
      </c>
      <c r="AC147" s="2">
        <v>464412062.01999974</v>
      </c>
      <c r="AD147" s="2">
        <v>335054859.29000008</v>
      </c>
      <c r="AE147" s="2">
        <v>273114621.18000019</v>
      </c>
      <c r="AF147" s="2">
        <v>556912922.01999974</v>
      </c>
      <c r="AG147" s="2">
        <v>268220162.62000006</v>
      </c>
      <c r="AH147" s="2">
        <v>299853423.62000024</v>
      </c>
      <c r="AI147" s="2">
        <v>583666978.57000005</v>
      </c>
    </row>
    <row r="148" spans="1:35" x14ac:dyDescent="0.3">
      <c r="A148" s="3" t="s">
        <v>182</v>
      </c>
      <c r="B148" s="2">
        <v>813450.98</v>
      </c>
      <c r="C148" s="2">
        <v>949792.46000000008</v>
      </c>
      <c r="D148" s="2">
        <v>697892.39000000013</v>
      </c>
      <c r="E148" s="2">
        <v>4804426.92</v>
      </c>
      <c r="F148" s="2">
        <v>671632.95</v>
      </c>
      <c r="G148" s="2">
        <v>478224.99999999994</v>
      </c>
      <c r="H148" s="2">
        <v>515125.72000000003</v>
      </c>
      <c r="I148" s="2">
        <v>603747.28</v>
      </c>
      <c r="J148" s="2">
        <v>614712.16</v>
      </c>
      <c r="K148" s="2">
        <v>728426.24000000011</v>
      </c>
      <c r="L148" s="2">
        <v>567245.95999999985</v>
      </c>
      <c r="M148" s="2">
        <v>707437.27</v>
      </c>
      <c r="N148" s="2">
        <v>853794.19000000018</v>
      </c>
      <c r="O148" s="2">
        <v>858264.6</v>
      </c>
      <c r="P148" s="2">
        <v>325096.65000000002</v>
      </c>
      <c r="Q148" s="2">
        <v>1169831.25</v>
      </c>
      <c r="R148" s="2">
        <v>351606.33999999997</v>
      </c>
      <c r="S148" s="2">
        <v>464870.38</v>
      </c>
      <c r="T148" s="2">
        <v>2778883.51</v>
      </c>
      <c r="U148" s="2">
        <v>782496.09000000008</v>
      </c>
      <c r="V148" s="2">
        <v>1248074.8</v>
      </c>
      <c r="W148" s="2">
        <v>702972.63999999966</v>
      </c>
      <c r="X148" s="2">
        <v>504109.17</v>
      </c>
      <c r="Y148" s="2">
        <v>1097269.06</v>
      </c>
      <c r="Z148" s="2">
        <v>927109.14</v>
      </c>
      <c r="AA148" s="2">
        <v>524652.67999999993</v>
      </c>
      <c r="AB148" s="2">
        <v>909631.29999999993</v>
      </c>
      <c r="AC148" s="2">
        <v>1882130.0699999998</v>
      </c>
      <c r="AD148" s="2">
        <v>643973.05000000005</v>
      </c>
      <c r="AE148" s="2">
        <v>435323.72999999986</v>
      </c>
      <c r="AF148" s="2">
        <v>587731.16999999993</v>
      </c>
      <c r="AG148" s="2">
        <v>556065.44999999995</v>
      </c>
      <c r="AH148" s="2">
        <v>621167.89999999991</v>
      </c>
      <c r="AI148" s="2">
        <v>523844.91999999993</v>
      </c>
    </row>
    <row r="149" spans="1:35" x14ac:dyDescent="0.3">
      <c r="A149" s="3" t="s">
        <v>183</v>
      </c>
      <c r="B149" s="2">
        <v>2075909.54</v>
      </c>
      <c r="C149" s="2">
        <v>3570470.5599999991</v>
      </c>
      <c r="D149" s="2">
        <v>3760608.26</v>
      </c>
      <c r="E149" s="2">
        <v>2468370.7699999996</v>
      </c>
      <c r="F149" s="2">
        <v>2599141.5900000003</v>
      </c>
      <c r="G149" s="2">
        <v>1956136.4100000001</v>
      </c>
      <c r="H149" s="2">
        <v>3787894.13</v>
      </c>
      <c r="I149" s="2">
        <v>1980495.0400000003</v>
      </c>
      <c r="J149" s="2">
        <v>2766452.38</v>
      </c>
      <c r="K149" s="2">
        <v>5239672.5299999993</v>
      </c>
      <c r="L149" s="2">
        <v>3797671.98</v>
      </c>
      <c r="M149" s="2">
        <v>2860266.9200000004</v>
      </c>
      <c r="N149" s="2">
        <v>3197835.74</v>
      </c>
      <c r="O149" s="2">
        <v>1530684.8800000001</v>
      </c>
      <c r="P149" s="2">
        <v>3111322.1799999997</v>
      </c>
      <c r="Q149" s="2">
        <v>1990510.1400000001</v>
      </c>
      <c r="R149" s="2">
        <v>2892905.97</v>
      </c>
      <c r="S149" s="2">
        <v>1965443.3499999996</v>
      </c>
      <c r="T149" s="2">
        <v>2747909.2300000004</v>
      </c>
      <c r="U149" s="2">
        <v>3394174.4000000004</v>
      </c>
      <c r="V149" s="2">
        <v>1747797.9799999997</v>
      </c>
      <c r="W149" s="2">
        <v>3223988.1900000004</v>
      </c>
      <c r="X149" s="2">
        <v>2584510.9699999997</v>
      </c>
      <c r="Y149" s="2">
        <v>3250712.46</v>
      </c>
      <c r="Z149" s="2">
        <v>1820794.5199999998</v>
      </c>
      <c r="AA149" s="2">
        <v>2578192.7199999997</v>
      </c>
      <c r="AB149" s="2">
        <v>3511208.04</v>
      </c>
      <c r="AC149" s="2">
        <v>3795924.34</v>
      </c>
      <c r="AD149" s="2">
        <v>1193558.6599999999</v>
      </c>
      <c r="AE149" s="2">
        <v>2335109.0599999996</v>
      </c>
      <c r="AF149" s="2">
        <v>1717043.1800000002</v>
      </c>
      <c r="AG149" s="2">
        <v>2385761.06</v>
      </c>
      <c r="AH149" s="2">
        <v>2146997.0399999991</v>
      </c>
      <c r="AI149" s="2">
        <v>2018872.2500000002</v>
      </c>
    </row>
    <row r="150" spans="1:35" x14ac:dyDescent="0.3">
      <c r="A150" s="3" t="s">
        <v>184</v>
      </c>
      <c r="B150" s="2">
        <v>12146557.629999999</v>
      </c>
      <c r="C150" s="2">
        <v>15233945.369999999</v>
      </c>
      <c r="D150" s="2">
        <v>21666512.639999993</v>
      </c>
      <c r="E150" s="2">
        <v>20454255.569999993</v>
      </c>
      <c r="F150" s="2">
        <v>6408071.4200000009</v>
      </c>
      <c r="G150" s="2">
        <v>21191816.270000003</v>
      </c>
      <c r="H150" s="2">
        <v>6587419.7599999998</v>
      </c>
      <c r="I150" s="2">
        <v>4546802.26</v>
      </c>
      <c r="J150" s="2">
        <v>6043541.8199999994</v>
      </c>
      <c r="K150" s="2">
        <v>16008105.189999999</v>
      </c>
      <c r="L150" s="2">
        <v>18662352.419999998</v>
      </c>
      <c r="M150" s="2">
        <v>8309382.4199999999</v>
      </c>
      <c r="N150" s="2">
        <v>15823937.839999998</v>
      </c>
      <c r="O150" s="2">
        <v>4949226.97</v>
      </c>
      <c r="P150" s="2">
        <v>10571073.51</v>
      </c>
      <c r="Q150" s="2">
        <v>7874384.9300000006</v>
      </c>
      <c r="R150" s="2">
        <v>8893812.8800000008</v>
      </c>
      <c r="S150" s="2">
        <v>10429146.440000001</v>
      </c>
      <c r="T150" s="2">
        <v>16886586.780000001</v>
      </c>
      <c r="U150" s="2">
        <v>8474134.5099999998</v>
      </c>
      <c r="V150" s="2">
        <v>7582944.5099999998</v>
      </c>
      <c r="W150" s="2">
        <v>8803772.1899999995</v>
      </c>
      <c r="X150" s="2">
        <v>13539595.08</v>
      </c>
      <c r="Y150" s="2">
        <v>11288874.380000003</v>
      </c>
      <c r="Z150" s="2">
        <v>10795381.74</v>
      </c>
      <c r="AA150" s="2">
        <v>9863552.25</v>
      </c>
      <c r="AB150" s="2">
        <v>11116550.670000004</v>
      </c>
      <c r="AC150" s="2">
        <v>14064177.780000001</v>
      </c>
      <c r="AD150" s="2">
        <v>8157840.6700000018</v>
      </c>
      <c r="AE150" s="2">
        <v>9711281.4499999993</v>
      </c>
      <c r="AF150" s="2">
        <v>6929193.379999999</v>
      </c>
      <c r="AG150" s="2">
        <v>4063788.6800000006</v>
      </c>
      <c r="AH150" s="2">
        <v>5388466.0099999998</v>
      </c>
      <c r="AI150" s="2">
        <v>9413487.3600000013</v>
      </c>
    </row>
    <row r="151" spans="1:35" x14ac:dyDescent="0.3">
      <c r="A151" s="3" t="s">
        <v>185</v>
      </c>
      <c r="B151" s="2">
        <v>117150464.44000006</v>
      </c>
      <c r="C151" s="2">
        <v>97716289.939999998</v>
      </c>
      <c r="D151" s="2">
        <v>143391248.02999991</v>
      </c>
      <c r="E151" s="2">
        <v>115328934.8</v>
      </c>
      <c r="F151" s="2">
        <v>127258348.13000008</v>
      </c>
      <c r="G151" s="2">
        <v>107495537.73999998</v>
      </c>
      <c r="H151" s="2">
        <v>106085308.06000008</v>
      </c>
      <c r="I151" s="2">
        <v>92813485.01000002</v>
      </c>
      <c r="J151" s="2">
        <v>88525525.37000002</v>
      </c>
      <c r="K151" s="2">
        <v>99065102.379999965</v>
      </c>
      <c r="L151" s="2">
        <v>98470964.079999998</v>
      </c>
      <c r="M151" s="2">
        <v>93224164.829999998</v>
      </c>
      <c r="N151" s="2">
        <v>103828471.60000004</v>
      </c>
      <c r="O151" s="2">
        <v>101755990.79999998</v>
      </c>
      <c r="P151" s="2">
        <v>107166177.0399999</v>
      </c>
      <c r="Q151" s="2">
        <v>102795301.42000011</v>
      </c>
      <c r="R151" s="2">
        <v>110303944.95999998</v>
      </c>
      <c r="S151" s="2">
        <v>97690599.710000023</v>
      </c>
      <c r="T151" s="2">
        <v>94399626.5</v>
      </c>
      <c r="U151" s="2">
        <v>94188838.670000017</v>
      </c>
      <c r="V151" s="2">
        <v>119886162.09</v>
      </c>
      <c r="W151" s="2">
        <v>115667325.72999997</v>
      </c>
      <c r="X151" s="2">
        <v>85835437.530000016</v>
      </c>
      <c r="Y151" s="2">
        <v>107142925.33000001</v>
      </c>
      <c r="Z151" s="2">
        <v>94542098.870000035</v>
      </c>
      <c r="AA151" s="2">
        <v>136548247.82000002</v>
      </c>
      <c r="AB151" s="2">
        <v>96267827.23999998</v>
      </c>
      <c r="AC151" s="2">
        <v>102477656.78000003</v>
      </c>
      <c r="AD151" s="2">
        <v>85470924.140000015</v>
      </c>
      <c r="AE151" s="2">
        <v>105038943.18000001</v>
      </c>
      <c r="AF151" s="2">
        <v>92857549.310000062</v>
      </c>
      <c r="AG151" s="2">
        <v>75672222.710000038</v>
      </c>
      <c r="AH151" s="2">
        <v>236245064.53999999</v>
      </c>
      <c r="AI151" s="2">
        <v>179591797.40999997</v>
      </c>
    </row>
    <row r="152" spans="1:35" x14ac:dyDescent="0.3">
      <c r="A152" s="3" t="s">
        <v>186</v>
      </c>
      <c r="B152" s="2">
        <v>371726.48</v>
      </c>
      <c r="C152" s="2">
        <v>555275.3600000001</v>
      </c>
      <c r="D152" s="2">
        <v>626805.27</v>
      </c>
      <c r="E152" s="2">
        <v>589332.57000000007</v>
      </c>
      <c r="F152" s="2">
        <v>979508.6399999999</v>
      </c>
      <c r="G152" s="2">
        <v>61451.8</v>
      </c>
      <c r="H152" s="2">
        <v>676576</v>
      </c>
      <c r="I152" s="2">
        <v>273006.62</v>
      </c>
      <c r="J152" s="2">
        <v>320957.67000000004</v>
      </c>
      <c r="K152" s="2">
        <v>219567.65</v>
      </c>
      <c r="L152" s="2">
        <v>266457.03999999998</v>
      </c>
      <c r="M152" s="2">
        <v>283277.51</v>
      </c>
      <c r="N152" s="2">
        <v>232034.11000000002</v>
      </c>
      <c r="O152" s="2">
        <v>545512.63</v>
      </c>
      <c r="P152" s="2">
        <v>398752.79999999993</v>
      </c>
      <c r="Q152" s="2">
        <v>243584.42</v>
      </c>
      <c r="R152" s="2">
        <v>1198731.42</v>
      </c>
      <c r="S152" s="2" t="s">
        <v>39</v>
      </c>
      <c r="T152" s="2">
        <v>449249.83999999997</v>
      </c>
      <c r="U152" s="2" t="s">
        <v>39</v>
      </c>
      <c r="V152" s="2">
        <v>468470.61000000004</v>
      </c>
      <c r="W152" s="2">
        <v>198276.76</v>
      </c>
      <c r="X152" s="2" t="s">
        <v>39</v>
      </c>
      <c r="Y152" s="2">
        <v>253052.50999999998</v>
      </c>
      <c r="Z152" s="2">
        <v>598902.30999999994</v>
      </c>
      <c r="AA152" s="2">
        <v>320669.28000000003</v>
      </c>
      <c r="AB152" s="2">
        <v>185244.49000000002</v>
      </c>
      <c r="AC152" s="2">
        <v>415884.49</v>
      </c>
      <c r="AD152" s="2">
        <v>974735.42999999993</v>
      </c>
      <c r="AE152" s="2">
        <v>119427.34</v>
      </c>
      <c r="AF152" s="2">
        <v>1107691.4500000002</v>
      </c>
      <c r="AG152" s="2">
        <v>277653.57</v>
      </c>
      <c r="AH152" s="2">
        <v>412437.97000000003</v>
      </c>
      <c r="AI152" s="2">
        <v>264694.99</v>
      </c>
    </row>
    <row r="153" spans="1:35" x14ac:dyDescent="0.3">
      <c r="A153" s="3" t="s">
        <v>187</v>
      </c>
      <c r="B153" s="4"/>
      <c r="C153" s="4"/>
      <c r="D153" s="2" t="s">
        <v>39</v>
      </c>
      <c r="E153" s="2" t="s">
        <v>39</v>
      </c>
      <c r="F153" s="2" t="s">
        <v>39</v>
      </c>
      <c r="G153" s="2" t="s">
        <v>39</v>
      </c>
      <c r="H153" s="2" t="s">
        <v>39</v>
      </c>
      <c r="I153" s="4"/>
      <c r="J153" s="4"/>
      <c r="K153" s="4"/>
      <c r="L153" s="4"/>
      <c r="M153" s="4"/>
      <c r="N153" s="4"/>
      <c r="O153" s="4"/>
      <c r="P153" s="2" t="s">
        <v>39</v>
      </c>
      <c r="Q153" s="2" t="s">
        <v>39</v>
      </c>
      <c r="R153" s="4"/>
      <c r="S153" s="2" t="s">
        <v>39</v>
      </c>
      <c r="T153" s="2" t="s">
        <v>39</v>
      </c>
      <c r="U153" s="4"/>
      <c r="V153" s="4"/>
      <c r="W153" s="4"/>
      <c r="X153" s="2" t="s">
        <v>39</v>
      </c>
      <c r="Y153" s="4"/>
      <c r="Z153" s="4"/>
      <c r="AA153" s="2" t="s">
        <v>39</v>
      </c>
      <c r="AB153" s="4"/>
      <c r="AC153" s="4"/>
      <c r="AD153" s="2" t="s">
        <v>39</v>
      </c>
      <c r="AE153" s="4"/>
      <c r="AF153" s="2" t="s">
        <v>39</v>
      </c>
      <c r="AG153" s="4"/>
      <c r="AH153" s="2" t="s">
        <v>39</v>
      </c>
      <c r="AI153" s="2" t="s">
        <v>39</v>
      </c>
    </row>
    <row r="154" spans="1:35" x14ac:dyDescent="0.3">
      <c r="A154" s="3" t="s">
        <v>188</v>
      </c>
      <c r="B154" s="2">
        <v>8224532.1800000016</v>
      </c>
      <c r="C154" s="2">
        <v>6110670.1199999992</v>
      </c>
      <c r="D154" s="2">
        <v>6995871.709999999</v>
      </c>
      <c r="E154" s="2">
        <v>7822639.4099999992</v>
      </c>
      <c r="F154" s="2">
        <v>10536067.98</v>
      </c>
      <c r="G154" s="2">
        <v>5706325.21</v>
      </c>
      <c r="H154" s="2">
        <v>5139658.96</v>
      </c>
      <c r="I154" s="2">
        <v>3586653.7799999993</v>
      </c>
      <c r="J154" s="2">
        <v>3442618.11</v>
      </c>
      <c r="K154" s="2">
        <v>4042267.74</v>
      </c>
      <c r="L154" s="2">
        <v>4801894.8800000008</v>
      </c>
      <c r="M154" s="2">
        <v>6614239.3599999994</v>
      </c>
      <c r="N154" s="2">
        <v>5903777.4800000004</v>
      </c>
      <c r="O154" s="2">
        <v>4299077.59</v>
      </c>
      <c r="P154" s="2">
        <v>6136123.9100000001</v>
      </c>
      <c r="Q154" s="2">
        <v>5410159.6600000011</v>
      </c>
      <c r="R154" s="2">
        <v>7128721.9900000002</v>
      </c>
      <c r="S154" s="2">
        <v>6299605.629999999</v>
      </c>
      <c r="T154" s="2">
        <v>6078928.2199999997</v>
      </c>
      <c r="U154" s="2">
        <v>6823518.4800000004</v>
      </c>
      <c r="V154" s="2">
        <v>5043541.9399999995</v>
      </c>
      <c r="W154" s="2">
        <v>7938568.8099999996</v>
      </c>
      <c r="X154" s="2">
        <v>6013419.2400000002</v>
      </c>
      <c r="Y154" s="2">
        <v>6016748.0300000003</v>
      </c>
      <c r="Z154" s="2">
        <v>10281046.210000001</v>
      </c>
      <c r="AA154" s="2">
        <v>4520030.6399999997</v>
      </c>
      <c r="AB154" s="2">
        <v>5731611.21</v>
      </c>
      <c r="AC154" s="2">
        <v>9625335.3899999969</v>
      </c>
      <c r="AD154" s="2">
        <v>3327522.17</v>
      </c>
      <c r="AE154" s="2">
        <v>3254313.6799999997</v>
      </c>
      <c r="AF154" s="2">
        <v>3813368.83</v>
      </c>
      <c r="AG154" s="2">
        <v>2300625.6</v>
      </c>
      <c r="AH154" s="2">
        <v>3521139.97</v>
      </c>
      <c r="AI154" s="2">
        <v>3956514.209999999</v>
      </c>
    </row>
    <row r="155" spans="1:35" x14ac:dyDescent="0.3">
      <c r="A155" s="3" t="s">
        <v>189</v>
      </c>
      <c r="B155" s="2">
        <v>22836949.670000009</v>
      </c>
      <c r="C155" s="2">
        <v>30296317.820000004</v>
      </c>
      <c r="D155" s="2">
        <v>27915923.149999991</v>
      </c>
      <c r="E155" s="2">
        <v>24382144.700000003</v>
      </c>
      <c r="F155" s="2">
        <v>33136181.099999998</v>
      </c>
      <c r="G155" s="2">
        <v>31915736.470000006</v>
      </c>
      <c r="H155" s="2">
        <v>27823430.380000006</v>
      </c>
      <c r="I155" s="2">
        <v>37621359.700000003</v>
      </c>
      <c r="J155" s="2">
        <v>38621537.559999995</v>
      </c>
      <c r="K155" s="2">
        <v>36700540.100000009</v>
      </c>
      <c r="L155" s="2">
        <v>34341238.400000006</v>
      </c>
      <c r="M155" s="2">
        <v>35877667.75</v>
      </c>
      <c r="N155" s="2">
        <v>37661915.780000001</v>
      </c>
      <c r="O155" s="2">
        <v>29910053.280000001</v>
      </c>
      <c r="P155" s="2">
        <v>36219473.269999988</v>
      </c>
      <c r="Q155" s="2">
        <v>32576232.640000001</v>
      </c>
      <c r="R155" s="2">
        <v>51313632.840000004</v>
      </c>
      <c r="S155" s="2">
        <v>45494126.089999989</v>
      </c>
      <c r="T155" s="2">
        <v>29895774.20999999</v>
      </c>
      <c r="U155" s="2">
        <v>33215625.750000007</v>
      </c>
      <c r="V155" s="2">
        <v>28562420.320000004</v>
      </c>
      <c r="W155" s="2">
        <v>44803455.420000009</v>
      </c>
      <c r="X155" s="2">
        <v>37757629.140000001</v>
      </c>
      <c r="Y155" s="2">
        <v>47551049.209999993</v>
      </c>
      <c r="Z155" s="2">
        <v>26989034.919999998</v>
      </c>
      <c r="AA155" s="2">
        <v>61241368.75</v>
      </c>
      <c r="AB155" s="2">
        <v>39213426.199999996</v>
      </c>
      <c r="AC155" s="2">
        <v>47119481.519999996</v>
      </c>
      <c r="AD155" s="2">
        <v>45023491.770000011</v>
      </c>
      <c r="AE155" s="2">
        <v>46481364.750000007</v>
      </c>
      <c r="AF155" s="2">
        <v>53839393.840000004</v>
      </c>
      <c r="AG155" s="2">
        <v>60827587.030000001</v>
      </c>
      <c r="AH155" s="2">
        <v>51521993.730000012</v>
      </c>
      <c r="AI155" s="2">
        <v>51316108.500000015</v>
      </c>
    </row>
    <row r="156" spans="1:35" x14ac:dyDescent="0.3">
      <c r="A156" s="3" t="s">
        <v>190</v>
      </c>
      <c r="B156" s="2">
        <v>40557289.580000006</v>
      </c>
      <c r="C156" s="2">
        <v>27857471.409999996</v>
      </c>
      <c r="D156" s="2">
        <v>31625822.43</v>
      </c>
      <c r="E156" s="2">
        <v>41693210.590000004</v>
      </c>
      <c r="F156" s="2">
        <v>44402580.629999995</v>
      </c>
      <c r="G156" s="2">
        <v>26919251.980000004</v>
      </c>
      <c r="H156" s="2">
        <v>35320996.880000003</v>
      </c>
      <c r="I156" s="2">
        <v>63595756.769999981</v>
      </c>
      <c r="J156" s="2">
        <v>39558293.339999989</v>
      </c>
      <c r="K156" s="2">
        <v>31015724.370000008</v>
      </c>
      <c r="L156" s="2">
        <v>33440485.209999997</v>
      </c>
      <c r="M156" s="2">
        <v>36769434.860000007</v>
      </c>
      <c r="N156" s="2">
        <v>58257951.780000024</v>
      </c>
      <c r="O156" s="2">
        <v>42035003.470000006</v>
      </c>
      <c r="P156" s="2">
        <v>64598296.159999996</v>
      </c>
      <c r="Q156" s="2">
        <v>47993983.829999998</v>
      </c>
      <c r="R156" s="2">
        <v>44032040.950000003</v>
      </c>
      <c r="S156" s="2">
        <v>60320271.25</v>
      </c>
      <c r="T156" s="2">
        <v>37216871.370000005</v>
      </c>
      <c r="U156" s="2">
        <v>51248524.320000008</v>
      </c>
      <c r="V156" s="2">
        <v>46057641.370000005</v>
      </c>
      <c r="W156" s="2">
        <v>77782981.900000006</v>
      </c>
      <c r="X156" s="2">
        <v>75129037.669999987</v>
      </c>
      <c r="Y156" s="2">
        <v>37734001.630000003</v>
      </c>
      <c r="Z156" s="2">
        <v>41748492.409999996</v>
      </c>
      <c r="AA156" s="2">
        <v>57600711.329999998</v>
      </c>
      <c r="AB156" s="2">
        <v>64280115.950000003</v>
      </c>
      <c r="AC156" s="2">
        <v>60422795.589999989</v>
      </c>
      <c r="AD156" s="2">
        <v>55504041.350000009</v>
      </c>
      <c r="AE156" s="2">
        <v>61886355.209999993</v>
      </c>
      <c r="AF156" s="2">
        <v>65381567.019999996</v>
      </c>
      <c r="AG156" s="2">
        <v>79705193.879999995</v>
      </c>
      <c r="AH156" s="2">
        <v>89077597.920000032</v>
      </c>
      <c r="AI156" s="2">
        <v>62666125.429999977</v>
      </c>
    </row>
    <row r="157" spans="1:35" x14ac:dyDescent="0.3">
      <c r="A157" s="3" t="s">
        <v>191</v>
      </c>
      <c r="B157" s="2">
        <v>214493.17</v>
      </c>
      <c r="C157" s="2">
        <v>95875.14</v>
      </c>
      <c r="D157" s="2">
        <v>99093.440000000002</v>
      </c>
      <c r="E157" s="2">
        <v>233030.17999999996</v>
      </c>
      <c r="F157" s="2">
        <v>50378.19</v>
      </c>
      <c r="G157" s="2">
        <v>108185.41</v>
      </c>
      <c r="H157" s="2">
        <v>595417.39999999991</v>
      </c>
      <c r="I157" s="2" t="s">
        <v>39</v>
      </c>
      <c r="J157" s="2">
        <v>27103.090000000004</v>
      </c>
      <c r="K157" s="2">
        <v>45213.119999999995</v>
      </c>
      <c r="L157" s="2">
        <v>905102.56</v>
      </c>
      <c r="M157" s="2">
        <v>1719981.42</v>
      </c>
      <c r="N157" s="2">
        <v>106685.45</v>
      </c>
      <c r="O157" s="2">
        <v>117634.04</v>
      </c>
      <c r="P157" s="2">
        <v>108108.45000000001</v>
      </c>
      <c r="Q157" s="2" t="s">
        <v>39</v>
      </c>
      <c r="R157" s="2">
        <v>208436.31</v>
      </c>
      <c r="S157" s="2">
        <v>544191.86</v>
      </c>
      <c r="T157" s="2">
        <v>268360.83</v>
      </c>
      <c r="U157" s="2" t="s">
        <v>39</v>
      </c>
      <c r="V157" s="2">
        <v>58584.500000000015</v>
      </c>
      <c r="W157" s="2" t="s">
        <v>39</v>
      </c>
      <c r="X157" s="2">
        <v>225866.41</v>
      </c>
      <c r="Y157" s="2">
        <v>143823.10999999999</v>
      </c>
      <c r="Z157" s="2">
        <v>163173.69</v>
      </c>
      <c r="AA157" s="2">
        <v>17489.440000000002</v>
      </c>
      <c r="AB157" s="2">
        <v>55512.18</v>
      </c>
      <c r="AC157" s="2">
        <v>148324.46</v>
      </c>
      <c r="AD157" s="2">
        <v>43795.08</v>
      </c>
      <c r="AE157" s="2">
        <v>143033.44</v>
      </c>
      <c r="AF157" s="2">
        <v>591273.12999999989</v>
      </c>
      <c r="AG157" s="2">
        <v>118402.17000000003</v>
      </c>
      <c r="AH157" s="2">
        <v>483164.21</v>
      </c>
      <c r="AI157" s="2">
        <v>67528.150000000009</v>
      </c>
    </row>
    <row r="158" spans="1:35" x14ac:dyDescent="0.3">
      <c r="A158" s="3" t="s">
        <v>192</v>
      </c>
      <c r="B158" s="2">
        <v>82715826.900000021</v>
      </c>
      <c r="C158" s="2">
        <v>68197672.569999963</v>
      </c>
      <c r="D158" s="2">
        <v>98717647.38000007</v>
      </c>
      <c r="E158" s="2">
        <v>57757189.20000001</v>
      </c>
      <c r="F158" s="2">
        <v>88687623.050000012</v>
      </c>
      <c r="G158" s="2">
        <v>107004685.63</v>
      </c>
      <c r="H158" s="2">
        <v>71396996.480000034</v>
      </c>
      <c r="I158" s="2">
        <v>67103112.570000023</v>
      </c>
      <c r="J158" s="2">
        <v>114068090.80999999</v>
      </c>
      <c r="K158" s="2">
        <v>73709315.210000038</v>
      </c>
      <c r="L158" s="2">
        <v>123123517.04000002</v>
      </c>
      <c r="M158" s="2">
        <v>65033206.360000014</v>
      </c>
      <c r="N158" s="2">
        <v>104871602.56999999</v>
      </c>
      <c r="O158" s="2">
        <v>88827509.090000004</v>
      </c>
      <c r="P158" s="2">
        <v>86705847.420000002</v>
      </c>
      <c r="Q158" s="2">
        <v>118724431.92000005</v>
      </c>
      <c r="R158" s="2">
        <v>160576807.61000007</v>
      </c>
      <c r="S158" s="2">
        <v>87582745.880000055</v>
      </c>
      <c r="T158" s="2">
        <v>172491851.81000003</v>
      </c>
      <c r="U158" s="2">
        <v>76598967.770000011</v>
      </c>
      <c r="V158" s="2">
        <v>74930489.140000015</v>
      </c>
      <c r="W158" s="2">
        <v>156463418.90999994</v>
      </c>
      <c r="X158" s="2">
        <v>116749814.09000011</v>
      </c>
      <c r="Y158" s="2">
        <v>78840679.520000011</v>
      </c>
      <c r="Z158" s="2">
        <v>207741866.5800001</v>
      </c>
      <c r="AA158" s="2">
        <v>164427625.33000001</v>
      </c>
      <c r="AB158" s="2">
        <v>152025420.91999996</v>
      </c>
      <c r="AC158" s="2">
        <v>96301305.210000038</v>
      </c>
      <c r="AD158" s="2">
        <v>136885241.71999997</v>
      </c>
      <c r="AE158" s="2">
        <v>105251879.44000004</v>
      </c>
      <c r="AF158" s="2">
        <v>69878513.999999985</v>
      </c>
      <c r="AG158" s="2">
        <v>84367799.599999964</v>
      </c>
      <c r="AH158" s="2">
        <v>120323667.26000005</v>
      </c>
      <c r="AI158" s="2">
        <v>64897533.979999989</v>
      </c>
    </row>
    <row r="159" spans="1:35" x14ac:dyDescent="0.3">
      <c r="A159" s="3" t="s">
        <v>193</v>
      </c>
      <c r="B159" s="2">
        <v>18125333.359999999</v>
      </c>
      <c r="C159" s="2">
        <v>44299653.629999995</v>
      </c>
      <c r="D159" s="2">
        <v>16906634.039999999</v>
      </c>
      <c r="E159" s="2">
        <v>23456393.059999999</v>
      </c>
      <c r="F159" s="2">
        <v>14058831.119999999</v>
      </c>
      <c r="G159" s="2">
        <v>13125743.729999999</v>
      </c>
      <c r="H159" s="2">
        <v>3143883.55</v>
      </c>
      <c r="I159" s="2">
        <v>2637501.6800000002</v>
      </c>
      <c r="J159" s="2">
        <v>1178241.82</v>
      </c>
      <c r="K159" s="2">
        <v>2344962.9000000004</v>
      </c>
      <c r="L159" s="2">
        <v>659788.76</v>
      </c>
      <c r="M159" s="2">
        <v>12911287.189999999</v>
      </c>
      <c r="N159" s="2">
        <v>1795197.4500000002</v>
      </c>
      <c r="O159" s="2">
        <v>1617208.82</v>
      </c>
      <c r="P159" s="2">
        <v>13161540.77</v>
      </c>
      <c r="Q159" s="2">
        <v>18654120.18</v>
      </c>
      <c r="R159" s="2">
        <v>14647560.969999999</v>
      </c>
      <c r="S159" s="2">
        <v>1360461.24</v>
      </c>
      <c r="T159" s="2">
        <v>16072287.069999998</v>
      </c>
      <c r="U159" s="2">
        <v>1620916.65</v>
      </c>
      <c r="V159" s="2">
        <v>13163789.59</v>
      </c>
      <c r="W159" s="2">
        <v>14434093.470000003</v>
      </c>
      <c r="X159" s="2">
        <v>63146169.529999994</v>
      </c>
      <c r="Y159" s="2">
        <v>2263359.77</v>
      </c>
      <c r="Z159" s="2">
        <v>52137233.580000006</v>
      </c>
      <c r="AA159" s="2">
        <v>577326.86</v>
      </c>
      <c r="AB159" s="2">
        <v>1609310.46</v>
      </c>
      <c r="AC159" s="2">
        <v>2192956.23</v>
      </c>
      <c r="AD159" s="2">
        <v>1674323.1</v>
      </c>
      <c r="AE159" s="2">
        <v>2529424.73</v>
      </c>
      <c r="AF159" s="2">
        <v>1997341.25</v>
      </c>
      <c r="AG159" s="2">
        <v>2268242.7799999998</v>
      </c>
      <c r="AH159" s="2">
        <v>2850390.6</v>
      </c>
      <c r="AI159" s="2">
        <v>3793510.4699999997</v>
      </c>
    </row>
    <row r="160" spans="1:35" x14ac:dyDescent="0.3">
      <c r="A160" s="3" t="s">
        <v>194</v>
      </c>
      <c r="B160" s="2">
        <v>506942.56</v>
      </c>
      <c r="C160" s="2">
        <v>535743.59000000008</v>
      </c>
      <c r="D160" s="2" t="s">
        <v>39</v>
      </c>
      <c r="E160" s="2">
        <v>573829.46</v>
      </c>
      <c r="F160" s="2">
        <v>448040.17</v>
      </c>
      <c r="G160" s="2">
        <v>713965.7100000002</v>
      </c>
      <c r="H160" s="2">
        <v>330502.89999999997</v>
      </c>
      <c r="I160" s="2">
        <v>501979.80999999994</v>
      </c>
      <c r="J160" s="2">
        <v>657926.22</v>
      </c>
      <c r="K160" s="2">
        <v>883899.12000000011</v>
      </c>
      <c r="L160" s="2">
        <v>375781.35</v>
      </c>
      <c r="M160" s="2">
        <v>488339.01</v>
      </c>
      <c r="N160" s="2">
        <v>429555.93999999994</v>
      </c>
      <c r="O160" s="2">
        <v>462805.58999999997</v>
      </c>
      <c r="P160" s="2">
        <v>350561.16000000003</v>
      </c>
      <c r="Q160" s="2">
        <v>365241.91000000003</v>
      </c>
      <c r="R160" s="2">
        <v>897246.74</v>
      </c>
      <c r="S160" s="2">
        <v>527629.4</v>
      </c>
      <c r="T160" s="2">
        <v>513966.41000000003</v>
      </c>
      <c r="U160" s="2">
        <v>664359.63000000012</v>
      </c>
      <c r="V160" s="2">
        <v>699395.96000000008</v>
      </c>
      <c r="W160" s="2">
        <v>398984.67000000004</v>
      </c>
      <c r="X160" s="2">
        <v>273025.81</v>
      </c>
      <c r="Y160" s="2">
        <v>192749.69</v>
      </c>
      <c r="Z160" s="2">
        <v>741155.41999999993</v>
      </c>
      <c r="AA160" s="2" t="s">
        <v>39</v>
      </c>
      <c r="AB160" s="2">
        <v>711475.81999999983</v>
      </c>
      <c r="AC160" s="2">
        <v>426047.37</v>
      </c>
      <c r="AD160" s="2">
        <v>645862.57000000007</v>
      </c>
      <c r="AE160" s="2">
        <v>587523.88000000012</v>
      </c>
      <c r="AF160" s="2">
        <v>598465.75</v>
      </c>
      <c r="AG160" s="2" t="s">
        <v>39</v>
      </c>
      <c r="AH160" s="2">
        <v>369034</v>
      </c>
      <c r="AI160" s="2">
        <v>615674.86999999988</v>
      </c>
    </row>
    <row r="161" spans="1:35" x14ac:dyDescent="0.3">
      <c r="A161" s="3" t="s">
        <v>195</v>
      </c>
      <c r="B161" s="2">
        <v>394708.58999999997</v>
      </c>
      <c r="C161" s="2">
        <v>253945.14</v>
      </c>
      <c r="D161" s="2">
        <v>409734.05999999994</v>
      </c>
      <c r="E161" s="2">
        <v>2029739.3900000001</v>
      </c>
      <c r="F161" s="2">
        <v>1190117.99</v>
      </c>
      <c r="G161" s="2">
        <v>397150.55</v>
      </c>
      <c r="H161" s="2">
        <v>534137.32999999996</v>
      </c>
      <c r="I161" s="2">
        <v>7302428.9100000001</v>
      </c>
      <c r="J161" s="2">
        <v>723185.12</v>
      </c>
      <c r="K161" s="2">
        <v>676714.59</v>
      </c>
      <c r="L161" s="2">
        <v>1759837.6500000001</v>
      </c>
      <c r="M161" s="2">
        <v>539737.09000000008</v>
      </c>
      <c r="N161" s="2">
        <v>7277418.3499999996</v>
      </c>
      <c r="O161" s="2">
        <v>4259842.05</v>
      </c>
      <c r="P161" s="2">
        <v>394639.05000000005</v>
      </c>
      <c r="Q161" s="2">
        <v>1516175.78</v>
      </c>
      <c r="R161" s="2">
        <v>470007.24</v>
      </c>
      <c r="S161" s="2">
        <v>660388.66999999993</v>
      </c>
      <c r="T161" s="2">
        <v>846202.89999999991</v>
      </c>
      <c r="U161" s="2">
        <v>431835.5</v>
      </c>
      <c r="V161" s="2">
        <v>1030404.1900000001</v>
      </c>
      <c r="W161" s="2">
        <v>1761123.67</v>
      </c>
      <c r="X161" s="2">
        <v>269925.61</v>
      </c>
      <c r="Y161" s="2">
        <v>498042.88999999996</v>
      </c>
      <c r="Z161" s="2">
        <v>1326004.6399999999</v>
      </c>
      <c r="AA161" s="2">
        <v>89596.85</v>
      </c>
      <c r="AB161" s="2">
        <v>881499.39</v>
      </c>
      <c r="AC161" s="2">
        <v>522247.64</v>
      </c>
      <c r="AD161" s="2">
        <v>939246.7300000001</v>
      </c>
      <c r="AE161" s="2">
        <v>2254889.44</v>
      </c>
      <c r="AF161" s="2">
        <v>2280946.4299999997</v>
      </c>
      <c r="AG161" s="2">
        <v>1559018.0000000002</v>
      </c>
      <c r="AH161" s="2">
        <v>1227058.1099999999</v>
      </c>
      <c r="AI161" s="2">
        <v>2365335.8500000006</v>
      </c>
    </row>
    <row r="162" spans="1:35" x14ac:dyDescent="0.3">
      <c r="A162" s="3" t="s">
        <v>196</v>
      </c>
      <c r="B162" s="2">
        <v>342960.5</v>
      </c>
      <c r="C162" s="2">
        <v>1427814.02</v>
      </c>
      <c r="D162" s="2">
        <v>1287010.98</v>
      </c>
      <c r="E162" s="2">
        <v>679321.15000000014</v>
      </c>
      <c r="F162" s="2">
        <v>565803.34</v>
      </c>
      <c r="G162" s="2">
        <v>540752.35</v>
      </c>
      <c r="H162" s="2">
        <v>381354.27</v>
      </c>
      <c r="I162" s="2">
        <v>699785.27999999991</v>
      </c>
      <c r="J162" s="2">
        <v>419237.83</v>
      </c>
      <c r="K162" s="2">
        <v>779156.57</v>
      </c>
      <c r="L162" s="2">
        <v>2582807.54</v>
      </c>
      <c r="M162" s="2">
        <v>471041.09000000008</v>
      </c>
      <c r="N162" s="2">
        <v>805042.25</v>
      </c>
      <c r="O162" s="2">
        <v>2290315.4</v>
      </c>
      <c r="P162" s="2">
        <v>608954.1100000001</v>
      </c>
      <c r="Q162" s="2">
        <v>693219.99</v>
      </c>
      <c r="R162" s="2">
        <v>817901.08000000007</v>
      </c>
      <c r="S162" s="2">
        <v>1764091.58</v>
      </c>
      <c r="T162" s="2">
        <v>2532539.8399999994</v>
      </c>
      <c r="U162" s="2">
        <v>1323180.55</v>
      </c>
      <c r="V162" s="2">
        <v>724457.99999999988</v>
      </c>
      <c r="W162" s="2">
        <v>1455939.43</v>
      </c>
      <c r="X162" s="2">
        <v>2514964.89</v>
      </c>
      <c r="Y162" s="2">
        <v>1251336.8900000001</v>
      </c>
      <c r="Z162" s="2">
        <v>571472.33000000007</v>
      </c>
      <c r="AA162" s="2">
        <v>5425094.0699999994</v>
      </c>
      <c r="AB162" s="2">
        <v>1052380.8500000001</v>
      </c>
      <c r="AC162" s="2">
        <v>2328438.5100000002</v>
      </c>
      <c r="AD162" s="2">
        <v>873300.23</v>
      </c>
      <c r="AE162" s="2">
        <v>1224816.1200000001</v>
      </c>
      <c r="AF162" s="2">
        <v>716251.45000000007</v>
      </c>
      <c r="AG162" s="2">
        <v>485952.45000000007</v>
      </c>
      <c r="AH162" s="2">
        <v>539984.63</v>
      </c>
      <c r="AI162" s="2">
        <v>1153789.0299999998</v>
      </c>
    </row>
    <row r="163" spans="1:35" x14ac:dyDescent="0.3">
      <c r="A163" s="3" t="s">
        <v>197</v>
      </c>
      <c r="B163" s="2" t="s">
        <v>39</v>
      </c>
      <c r="C163" s="2">
        <v>96978.209999999992</v>
      </c>
      <c r="D163" s="2">
        <v>76924.52</v>
      </c>
      <c r="E163" s="2">
        <v>10470.36</v>
      </c>
      <c r="F163" s="2">
        <v>97019.540000000008</v>
      </c>
      <c r="G163" s="2">
        <v>74235.48</v>
      </c>
      <c r="H163" s="2">
        <v>343513.32</v>
      </c>
      <c r="I163" s="2">
        <v>43605.5</v>
      </c>
      <c r="J163" s="2" t="s">
        <v>39</v>
      </c>
      <c r="K163" s="2" t="s">
        <v>39</v>
      </c>
      <c r="L163" s="2">
        <v>63870.67</v>
      </c>
      <c r="M163" s="2">
        <v>179879.52000000002</v>
      </c>
      <c r="N163" s="2">
        <v>97592.53</v>
      </c>
      <c r="O163" s="2">
        <v>24392.400000000001</v>
      </c>
      <c r="P163" s="2">
        <v>60862.37</v>
      </c>
      <c r="Q163" s="2">
        <v>44214.66</v>
      </c>
      <c r="R163" s="2" t="s">
        <v>39</v>
      </c>
      <c r="S163" s="2">
        <v>2394.6099999999997</v>
      </c>
      <c r="T163" s="2">
        <v>88981.5</v>
      </c>
      <c r="U163" s="2" t="s">
        <v>39</v>
      </c>
      <c r="V163" s="2">
        <v>22063.360000000001</v>
      </c>
      <c r="W163" s="2">
        <v>132465.68</v>
      </c>
      <c r="X163" s="2">
        <v>41489.990000000005</v>
      </c>
      <c r="Y163" s="2">
        <v>48481.7</v>
      </c>
      <c r="Z163" s="2">
        <v>14729.92</v>
      </c>
      <c r="AA163" s="2" t="s">
        <v>39</v>
      </c>
      <c r="AB163" s="2">
        <v>358779.23</v>
      </c>
      <c r="AC163" s="2">
        <v>131085.98000000001</v>
      </c>
      <c r="AD163" s="2">
        <v>101531.34000000001</v>
      </c>
      <c r="AE163" s="2" t="s">
        <v>39</v>
      </c>
      <c r="AF163" s="2" t="s">
        <v>39</v>
      </c>
      <c r="AG163" s="2" t="s">
        <v>39</v>
      </c>
      <c r="AH163" s="2">
        <v>78665.03</v>
      </c>
      <c r="AI163" s="2" t="s">
        <v>39</v>
      </c>
    </row>
    <row r="164" spans="1:35" x14ac:dyDescent="0.3">
      <c r="A164" s="3" t="s">
        <v>198</v>
      </c>
      <c r="B164" s="2">
        <v>221241.74999999997</v>
      </c>
      <c r="C164" s="2">
        <v>41857.71</v>
      </c>
      <c r="D164" s="2">
        <v>111382.44</v>
      </c>
      <c r="E164" s="2">
        <v>256610.43</v>
      </c>
      <c r="F164" s="2">
        <v>120290.81</v>
      </c>
      <c r="G164" s="2">
        <v>154641.53</v>
      </c>
      <c r="H164" s="2">
        <v>199246.71</v>
      </c>
      <c r="I164" s="2">
        <v>181115.68</v>
      </c>
      <c r="J164" s="2">
        <v>148809.31</v>
      </c>
      <c r="K164" s="2">
        <v>167411.69</v>
      </c>
      <c r="L164" s="2">
        <v>459329.94</v>
      </c>
      <c r="M164" s="2">
        <v>86269.34</v>
      </c>
      <c r="N164" s="2" t="s">
        <v>39</v>
      </c>
      <c r="O164" s="2">
        <v>268578.35000000003</v>
      </c>
      <c r="P164" s="2" t="s">
        <v>39</v>
      </c>
      <c r="Q164" s="2">
        <v>610167.03</v>
      </c>
      <c r="R164" s="2">
        <v>236176.71999999997</v>
      </c>
      <c r="S164" s="2">
        <v>212281.86999999991</v>
      </c>
      <c r="T164" s="2">
        <v>5966513.2000000011</v>
      </c>
      <c r="U164" s="2">
        <v>410432.38999999996</v>
      </c>
      <c r="V164" s="2">
        <v>55879.49</v>
      </c>
      <c r="W164" s="2">
        <v>147541.06999999998</v>
      </c>
      <c r="X164" s="2">
        <v>95165.430000000008</v>
      </c>
      <c r="Y164" s="2">
        <v>142608.66999999998</v>
      </c>
      <c r="Z164" s="2">
        <v>260273.16</v>
      </c>
      <c r="AA164" s="2">
        <v>125089.86000000002</v>
      </c>
      <c r="AB164" s="2">
        <v>192456.44</v>
      </c>
      <c r="AC164" s="2">
        <v>1428779.7299999997</v>
      </c>
      <c r="AD164" s="2">
        <v>1063060.3400000001</v>
      </c>
      <c r="AE164" s="2">
        <v>5307762.5599999996</v>
      </c>
      <c r="AF164" s="2">
        <v>582226.75999999989</v>
      </c>
      <c r="AG164" s="2">
        <v>7717684.9300000006</v>
      </c>
      <c r="AH164" s="2">
        <v>512612.17</v>
      </c>
      <c r="AI164" s="2">
        <v>4459609.8899999997</v>
      </c>
    </row>
    <row r="165" spans="1:35" x14ac:dyDescent="0.3">
      <c r="A165" s="3" t="s">
        <v>199</v>
      </c>
      <c r="B165" s="2" t="s">
        <v>39</v>
      </c>
      <c r="C165" s="2">
        <v>128476.63</v>
      </c>
      <c r="D165" s="2" t="s">
        <v>39</v>
      </c>
      <c r="E165" s="2" t="s">
        <v>39</v>
      </c>
      <c r="F165" s="2">
        <v>274886.83999999997</v>
      </c>
      <c r="G165" s="2">
        <v>239209.76</v>
      </c>
      <c r="H165" s="2" t="s">
        <v>39</v>
      </c>
      <c r="I165" s="2" t="s">
        <v>39</v>
      </c>
      <c r="J165" s="2">
        <v>151645.76999999999</v>
      </c>
      <c r="K165" s="2">
        <v>173397.46</v>
      </c>
      <c r="L165" s="2" t="s">
        <v>39</v>
      </c>
      <c r="M165" s="2" t="s">
        <v>39</v>
      </c>
      <c r="N165" s="2" t="s">
        <v>39</v>
      </c>
      <c r="O165" s="2">
        <v>395604.64999999997</v>
      </c>
      <c r="P165" s="2">
        <v>834608.8600000001</v>
      </c>
      <c r="Q165" s="2" t="s">
        <v>39</v>
      </c>
      <c r="R165" s="2">
        <v>122225.56999999999</v>
      </c>
      <c r="S165" s="2" t="s">
        <v>39</v>
      </c>
      <c r="T165" s="2" t="s">
        <v>39</v>
      </c>
      <c r="U165" s="2">
        <v>182626.87</v>
      </c>
      <c r="V165" s="2" t="s">
        <v>39</v>
      </c>
      <c r="W165" s="2">
        <v>131671.82</v>
      </c>
      <c r="X165" s="2">
        <v>173899.27</v>
      </c>
      <c r="Y165" s="2" t="s">
        <v>39</v>
      </c>
      <c r="Z165" s="2" t="s">
        <v>39</v>
      </c>
      <c r="AA165" s="2">
        <v>213176.09</v>
      </c>
      <c r="AB165" s="2" t="s">
        <v>39</v>
      </c>
      <c r="AC165" s="2">
        <v>329277.04000000004</v>
      </c>
      <c r="AD165" s="2">
        <v>406615.03</v>
      </c>
      <c r="AE165" s="2">
        <v>101968.49</v>
      </c>
      <c r="AF165" s="2">
        <v>39561.33</v>
      </c>
      <c r="AG165" s="2">
        <v>64986.020000000004</v>
      </c>
      <c r="AH165" s="2" t="s">
        <v>39</v>
      </c>
      <c r="AI165" s="2">
        <v>72998.55</v>
      </c>
    </row>
    <row r="166" spans="1:35" x14ac:dyDescent="0.3">
      <c r="A166" s="3" t="s">
        <v>200</v>
      </c>
      <c r="B166" s="2" t="s">
        <v>39</v>
      </c>
      <c r="C166" s="2" t="s">
        <v>39</v>
      </c>
      <c r="D166" s="2" t="s">
        <v>39</v>
      </c>
      <c r="E166" s="4"/>
      <c r="F166" s="2" t="s">
        <v>39</v>
      </c>
      <c r="G166" s="2" t="s">
        <v>39</v>
      </c>
      <c r="H166" s="4"/>
      <c r="I166" s="2" t="s">
        <v>39</v>
      </c>
      <c r="J166" s="2" t="s">
        <v>39</v>
      </c>
      <c r="K166" s="2" t="s">
        <v>39</v>
      </c>
      <c r="L166" s="4"/>
      <c r="M166" s="2" t="s">
        <v>39</v>
      </c>
      <c r="N166" s="2" t="s">
        <v>39</v>
      </c>
      <c r="O166" s="2" t="s">
        <v>39</v>
      </c>
      <c r="P166" s="2" t="s">
        <v>39</v>
      </c>
      <c r="Q166" s="2" t="s">
        <v>39</v>
      </c>
      <c r="R166" s="2">
        <v>1836.37</v>
      </c>
      <c r="S166" s="4"/>
      <c r="T166" s="4"/>
      <c r="U166" s="4"/>
      <c r="V166" s="2" t="s">
        <v>39</v>
      </c>
      <c r="W166" s="2" t="s">
        <v>39</v>
      </c>
      <c r="X166" s="4"/>
      <c r="Y166" s="2" t="s">
        <v>39</v>
      </c>
      <c r="Z166" s="4"/>
      <c r="AA166" s="2" t="s">
        <v>39</v>
      </c>
      <c r="AB166" s="2" t="s">
        <v>39</v>
      </c>
      <c r="AC166" s="4"/>
      <c r="AD166" s="4"/>
      <c r="AE166" s="2" t="s">
        <v>39</v>
      </c>
      <c r="AF166" s="2" t="s">
        <v>39</v>
      </c>
      <c r="AG166" s="4"/>
      <c r="AH166" s="2">
        <v>447005.56</v>
      </c>
      <c r="AI166" s="2" t="s">
        <v>39</v>
      </c>
    </row>
    <row r="167" spans="1:35" x14ac:dyDescent="0.3">
      <c r="A167" s="3" t="s">
        <v>201</v>
      </c>
      <c r="B167" s="4"/>
      <c r="C167" s="4"/>
      <c r="D167" s="4"/>
      <c r="E167" s="4"/>
      <c r="F167" s="4"/>
      <c r="G167" s="4"/>
      <c r="H167" s="4"/>
      <c r="I167" s="4"/>
      <c r="J167" s="4"/>
      <c r="K167" s="2" t="s">
        <v>39</v>
      </c>
      <c r="L167" s="2" t="s">
        <v>39</v>
      </c>
      <c r="M167" s="2" t="s">
        <v>39</v>
      </c>
      <c r="N167" s="4"/>
      <c r="O167" s="4"/>
      <c r="P167" s="4"/>
      <c r="Q167" s="4"/>
      <c r="R167" s="4"/>
      <c r="S167" s="4"/>
      <c r="T167" s="4"/>
      <c r="U167" s="2" t="s">
        <v>39</v>
      </c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2" t="s">
        <v>39</v>
      </c>
      <c r="AH167" s="4"/>
      <c r="AI167" s="2" t="s">
        <v>39</v>
      </c>
    </row>
    <row r="168" spans="1:35" x14ac:dyDescent="0.3">
      <c r="A168" s="3" t="s">
        <v>202</v>
      </c>
      <c r="B168" s="2" t="s">
        <v>39</v>
      </c>
      <c r="C168" s="2" t="s">
        <v>39</v>
      </c>
      <c r="D168" s="4"/>
      <c r="E168" s="2" t="s">
        <v>39</v>
      </c>
      <c r="F168" s="2" t="s">
        <v>39</v>
      </c>
      <c r="G168" s="2" t="s">
        <v>39</v>
      </c>
      <c r="H168" s="2">
        <v>26974.510000000002</v>
      </c>
      <c r="I168" s="2" t="s">
        <v>39</v>
      </c>
      <c r="J168" s="2" t="s">
        <v>39</v>
      </c>
      <c r="K168" s="2" t="s">
        <v>39</v>
      </c>
      <c r="L168" s="2" t="s">
        <v>39</v>
      </c>
      <c r="M168" s="2" t="s">
        <v>39</v>
      </c>
      <c r="N168" s="2" t="s">
        <v>39</v>
      </c>
      <c r="O168" s="2" t="s">
        <v>39</v>
      </c>
      <c r="P168" s="2" t="s">
        <v>39</v>
      </c>
      <c r="Q168" s="2" t="s">
        <v>39</v>
      </c>
      <c r="R168" s="2" t="s">
        <v>39</v>
      </c>
      <c r="S168" s="2" t="s">
        <v>39</v>
      </c>
      <c r="T168" s="2" t="s">
        <v>39</v>
      </c>
      <c r="U168" s="2" t="s">
        <v>39</v>
      </c>
      <c r="V168" s="2">
        <v>325331.82</v>
      </c>
      <c r="W168" s="2" t="s">
        <v>39</v>
      </c>
      <c r="X168" s="2" t="s">
        <v>39</v>
      </c>
      <c r="Y168" s="2" t="s">
        <v>39</v>
      </c>
      <c r="Z168" s="2" t="s">
        <v>39</v>
      </c>
      <c r="AA168" s="2" t="s">
        <v>39</v>
      </c>
      <c r="AB168" s="2" t="s">
        <v>39</v>
      </c>
      <c r="AC168" s="2" t="s">
        <v>39</v>
      </c>
      <c r="AD168" s="2" t="s">
        <v>39</v>
      </c>
      <c r="AE168" s="2" t="s">
        <v>39</v>
      </c>
      <c r="AF168" s="2">
        <v>88775.529999999984</v>
      </c>
      <c r="AG168" s="2" t="s">
        <v>39</v>
      </c>
      <c r="AH168" s="2" t="s">
        <v>39</v>
      </c>
      <c r="AI168" s="2" t="s">
        <v>39</v>
      </c>
    </row>
    <row r="169" spans="1:35" x14ac:dyDescent="0.3">
      <c r="A169" s="3" t="s">
        <v>203</v>
      </c>
      <c r="B169" s="2">
        <v>3796288.04</v>
      </c>
      <c r="C169" s="2">
        <v>6223433.8099999996</v>
      </c>
      <c r="D169" s="2">
        <v>6806765.4600000018</v>
      </c>
      <c r="E169" s="2">
        <v>5170109.8600000003</v>
      </c>
      <c r="F169" s="2">
        <v>6385380.9500000011</v>
      </c>
      <c r="G169" s="2">
        <v>5242354.1300000008</v>
      </c>
      <c r="H169" s="2">
        <v>12888429.840000002</v>
      </c>
      <c r="I169" s="2">
        <v>7170817.3300000001</v>
      </c>
      <c r="J169" s="2">
        <v>6210466.96</v>
      </c>
      <c r="K169" s="2">
        <v>5458924.8800000018</v>
      </c>
      <c r="L169" s="2">
        <v>4901681.8599999994</v>
      </c>
      <c r="M169" s="2">
        <v>25147621.620000001</v>
      </c>
      <c r="N169" s="2">
        <v>11978949.82</v>
      </c>
      <c r="O169" s="2">
        <v>5091017.5900000017</v>
      </c>
      <c r="P169" s="2">
        <v>7685996.120000001</v>
      </c>
      <c r="Q169" s="2">
        <v>4580274.1400000006</v>
      </c>
      <c r="R169" s="2">
        <v>25565567.52</v>
      </c>
      <c r="S169" s="2">
        <v>6062523.0899999999</v>
      </c>
      <c r="T169" s="2">
        <v>7072714.1300000008</v>
      </c>
      <c r="U169" s="2">
        <v>5025319.75</v>
      </c>
      <c r="V169" s="2">
        <v>12710454.209999997</v>
      </c>
      <c r="W169" s="2">
        <v>9021763.6699999999</v>
      </c>
      <c r="X169" s="2">
        <v>5701936.8399999999</v>
      </c>
      <c r="Y169" s="2">
        <v>2548855.4900000002</v>
      </c>
      <c r="Z169" s="2">
        <v>14496886.65</v>
      </c>
      <c r="AA169" s="2">
        <v>4017816.1200000006</v>
      </c>
      <c r="AB169" s="2">
        <v>6745299.4399999995</v>
      </c>
      <c r="AC169" s="2">
        <v>7921486.4500000011</v>
      </c>
      <c r="AD169" s="2">
        <v>3198649.3</v>
      </c>
      <c r="AE169" s="2">
        <v>4840117.91</v>
      </c>
      <c r="AF169" s="2">
        <v>8214934.3100000005</v>
      </c>
      <c r="AG169" s="2">
        <v>2961480.8899999997</v>
      </c>
      <c r="AH169" s="2">
        <v>3208113.4099999997</v>
      </c>
      <c r="AI169" s="2">
        <v>7051158.6699999999</v>
      </c>
    </row>
    <row r="170" spans="1:35" x14ac:dyDescent="0.3">
      <c r="A170" s="3" t="s">
        <v>204</v>
      </c>
      <c r="B170" s="2">
        <v>207123254.32999998</v>
      </c>
      <c r="C170" s="2">
        <v>162513265.85000002</v>
      </c>
      <c r="D170" s="2">
        <v>189174591.38</v>
      </c>
      <c r="E170" s="2">
        <v>225582876.61000001</v>
      </c>
      <c r="F170" s="2">
        <v>222307486.56000012</v>
      </c>
      <c r="G170" s="2">
        <v>211736951.23999995</v>
      </c>
      <c r="H170" s="2">
        <v>177469160.23999995</v>
      </c>
      <c r="I170" s="2">
        <v>215939365.83999997</v>
      </c>
      <c r="J170" s="2">
        <v>206758758.45000011</v>
      </c>
      <c r="K170" s="2">
        <v>175154695.07000005</v>
      </c>
      <c r="L170" s="2">
        <v>182645717.46999988</v>
      </c>
      <c r="M170" s="2">
        <v>243556097.61999995</v>
      </c>
      <c r="N170" s="2">
        <v>208597545.01999998</v>
      </c>
      <c r="O170" s="2">
        <v>246066270.05999994</v>
      </c>
      <c r="P170" s="2">
        <v>221431430.11999995</v>
      </c>
      <c r="Q170" s="2">
        <v>315272482.0800001</v>
      </c>
      <c r="R170" s="2">
        <v>239875946.20999992</v>
      </c>
      <c r="S170" s="2">
        <v>153661703.34999999</v>
      </c>
      <c r="T170" s="2">
        <v>168865478.30000004</v>
      </c>
      <c r="U170" s="2">
        <v>173785622.17999998</v>
      </c>
      <c r="V170" s="2">
        <v>145522947.04999998</v>
      </c>
      <c r="W170" s="2">
        <v>148620980.56999993</v>
      </c>
      <c r="X170" s="2">
        <v>164427932.74999997</v>
      </c>
      <c r="Y170" s="2">
        <v>174526381.61999997</v>
      </c>
      <c r="Z170" s="2">
        <v>141472361.50999999</v>
      </c>
      <c r="AA170" s="2">
        <v>149839476.10999998</v>
      </c>
      <c r="AB170" s="2">
        <v>210414343.26000005</v>
      </c>
      <c r="AC170" s="2">
        <v>361053260.5200001</v>
      </c>
      <c r="AD170" s="2">
        <v>231637860.66000003</v>
      </c>
      <c r="AE170" s="2">
        <v>127528209.21999995</v>
      </c>
      <c r="AF170" s="2">
        <v>218068714.78999993</v>
      </c>
      <c r="AG170" s="2">
        <v>164538811.94999996</v>
      </c>
      <c r="AH170" s="2">
        <v>246971228.45000002</v>
      </c>
      <c r="AI170" s="2">
        <v>222792645.27000004</v>
      </c>
    </row>
    <row r="171" spans="1:35" x14ac:dyDescent="0.3">
      <c r="A171" s="3" t="s">
        <v>205</v>
      </c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2" t="s">
        <v>39</v>
      </c>
      <c r="AI171" s="4"/>
    </row>
    <row r="172" spans="1:35" x14ac:dyDescent="0.3">
      <c r="A172" s="3" t="s">
        <v>206</v>
      </c>
      <c r="B172" s="2">
        <v>53329312.48999998</v>
      </c>
      <c r="C172" s="2">
        <v>46193176.390000001</v>
      </c>
      <c r="D172" s="2">
        <v>40004950.950000003</v>
      </c>
      <c r="E172" s="2">
        <v>34526625.159999996</v>
      </c>
      <c r="F172" s="2">
        <v>41806335.780000001</v>
      </c>
      <c r="G172" s="2">
        <v>32200039.409999993</v>
      </c>
      <c r="H172" s="2">
        <v>67409660.049999997</v>
      </c>
      <c r="I172" s="2">
        <v>38552096.230000004</v>
      </c>
      <c r="J172" s="2">
        <v>24150695.879999999</v>
      </c>
      <c r="K172" s="2">
        <v>31383324.040000003</v>
      </c>
      <c r="L172" s="2">
        <v>36563180.709999993</v>
      </c>
      <c r="M172" s="2">
        <v>34736097.859999999</v>
      </c>
      <c r="N172" s="2">
        <v>33234587.309999999</v>
      </c>
      <c r="O172" s="2">
        <v>38531589.540000007</v>
      </c>
      <c r="P172" s="2">
        <v>75218738.470000014</v>
      </c>
      <c r="Q172" s="2">
        <v>30044671.360000003</v>
      </c>
      <c r="R172" s="2">
        <v>36206016.889999986</v>
      </c>
      <c r="S172" s="2">
        <v>36477822.229999982</v>
      </c>
      <c r="T172" s="2">
        <v>29095954.689999994</v>
      </c>
      <c r="U172" s="2">
        <v>94329894.36999999</v>
      </c>
      <c r="V172" s="2">
        <v>29210801</v>
      </c>
      <c r="W172" s="2">
        <v>85056553.439999983</v>
      </c>
      <c r="X172" s="2">
        <v>46613001.480000004</v>
      </c>
      <c r="Y172" s="2">
        <v>47024591.710000008</v>
      </c>
      <c r="Z172" s="2">
        <v>40891927.040000007</v>
      </c>
      <c r="AA172" s="2">
        <v>33374875.630000003</v>
      </c>
      <c r="AB172" s="2">
        <v>41837810.409999996</v>
      </c>
      <c r="AC172" s="2">
        <v>54355697.550000012</v>
      </c>
      <c r="AD172" s="2">
        <v>35219976.599999994</v>
      </c>
      <c r="AE172" s="2">
        <v>37680503.920000002</v>
      </c>
      <c r="AF172" s="2">
        <v>42263453.210000008</v>
      </c>
      <c r="AG172" s="2">
        <v>48926023.709999993</v>
      </c>
      <c r="AH172" s="2">
        <v>53289127.529999994</v>
      </c>
      <c r="AI172" s="2">
        <v>40414042.029999986</v>
      </c>
    </row>
    <row r="173" spans="1:35" x14ac:dyDescent="0.3">
      <c r="A173" s="3" t="s">
        <v>207</v>
      </c>
      <c r="B173" s="2">
        <v>11165433.530000001</v>
      </c>
      <c r="C173" s="2">
        <v>9044660.6199999992</v>
      </c>
      <c r="D173" s="2">
        <v>12132610.050000001</v>
      </c>
      <c r="E173" s="2">
        <v>8796625.0999999996</v>
      </c>
      <c r="F173" s="2">
        <v>9216171.1300000008</v>
      </c>
      <c r="G173" s="2">
        <v>7569647.1999999993</v>
      </c>
      <c r="H173" s="2">
        <v>4397602.9899999993</v>
      </c>
      <c r="I173" s="2">
        <v>5869878.3100000005</v>
      </c>
      <c r="J173" s="2">
        <v>14942587.239999998</v>
      </c>
      <c r="K173" s="2">
        <v>9457769.3599999975</v>
      </c>
      <c r="L173" s="2">
        <v>10752120.219999999</v>
      </c>
      <c r="M173" s="2">
        <v>8837169.4199999999</v>
      </c>
      <c r="N173" s="2">
        <v>5748602.3999999985</v>
      </c>
      <c r="O173" s="2">
        <v>7689346.8299999991</v>
      </c>
      <c r="P173" s="2">
        <v>5499607.0199999996</v>
      </c>
      <c r="Q173" s="2">
        <v>9171845.5599999987</v>
      </c>
      <c r="R173" s="2">
        <v>10138926.75</v>
      </c>
      <c r="S173" s="2">
        <v>3830953.7299999995</v>
      </c>
      <c r="T173" s="2">
        <v>3998020.2</v>
      </c>
      <c r="U173" s="2">
        <v>6615514.3399999999</v>
      </c>
      <c r="V173" s="2">
        <v>3459369.65</v>
      </c>
      <c r="W173" s="2">
        <v>8194785.129999998</v>
      </c>
      <c r="X173" s="2">
        <v>8051476.9799999995</v>
      </c>
      <c r="Y173" s="2">
        <v>5328335.91</v>
      </c>
      <c r="Z173" s="2">
        <v>12577240.300000001</v>
      </c>
      <c r="AA173" s="2">
        <v>23328529.789999999</v>
      </c>
      <c r="AB173" s="2">
        <v>4818311.8800000008</v>
      </c>
      <c r="AC173" s="2">
        <v>6575425.120000001</v>
      </c>
      <c r="AD173" s="2">
        <v>5118775.1900000004</v>
      </c>
      <c r="AE173" s="2">
        <v>5935094.1799999997</v>
      </c>
      <c r="AF173" s="2">
        <v>6376097.54</v>
      </c>
      <c r="AG173" s="2">
        <v>10112891.309999999</v>
      </c>
      <c r="AH173" s="2">
        <v>5503700.9099999992</v>
      </c>
      <c r="AI173" s="2">
        <v>5040777.78</v>
      </c>
    </row>
    <row r="174" spans="1:35" x14ac:dyDescent="0.3">
      <c r="A174" s="3" t="s">
        <v>208</v>
      </c>
      <c r="B174" s="2">
        <v>292697292.25999993</v>
      </c>
      <c r="C174" s="2">
        <v>215384495.85000008</v>
      </c>
      <c r="D174" s="2">
        <v>269451203.65000004</v>
      </c>
      <c r="E174" s="2">
        <v>259816752.33999985</v>
      </c>
      <c r="F174" s="2">
        <v>265238780.47000003</v>
      </c>
      <c r="G174" s="2">
        <v>264936144.77000004</v>
      </c>
      <c r="H174" s="2">
        <v>156346184.39000002</v>
      </c>
      <c r="I174" s="2">
        <v>228546091.0900003</v>
      </c>
      <c r="J174" s="2">
        <v>223462675.50999996</v>
      </c>
      <c r="K174" s="2">
        <v>321045091.92999995</v>
      </c>
      <c r="L174" s="2">
        <v>175902239.10999995</v>
      </c>
      <c r="M174" s="2">
        <v>244114754.71999994</v>
      </c>
      <c r="N174" s="2">
        <v>206956818.21000001</v>
      </c>
      <c r="O174" s="2">
        <v>200269340.98000008</v>
      </c>
      <c r="P174" s="2">
        <v>244551266.85999998</v>
      </c>
      <c r="Q174" s="2">
        <v>265999152.13000005</v>
      </c>
      <c r="R174" s="2">
        <v>277358018.6099999</v>
      </c>
      <c r="S174" s="2">
        <v>283246192.90999997</v>
      </c>
      <c r="T174" s="2">
        <v>248227824.42999998</v>
      </c>
      <c r="U174" s="2">
        <v>301386438.42999995</v>
      </c>
      <c r="V174" s="2">
        <v>271696588.16999996</v>
      </c>
      <c r="W174" s="2">
        <v>258732284.23000005</v>
      </c>
      <c r="X174" s="2">
        <v>359112283.4200002</v>
      </c>
      <c r="Y174" s="2">
        <v>242850325.47999996</v>
      </c>
      <c r="Z174" s="2">
        <v>270816819.79000002</v>
      </c>
      <c r="AA174" s="2">
        <v>224343532.62000024</v>
      </c>
      <c r="AB174" s="2">
        <v>356650561.49000001</v>
      </c>
      <c r="AC174" s="2">
        <v>429471789.87000012</v>
      </c>
      <c r="AD174" s="2">
        <v>278887517.19000006</v>
      </c>
      <c r="AE174" s="2">
        <v>334322017.6099999</v>
      </c>
      <c r="AF174" s="2">
        <v>366479146.44999993</v>
      </c>
      <c r="AG174" s="2">
        <v>187577140.77000004</v>
      </c>
      <c r="AH174" s="2">
        <v>222038705.13000003</v>
      </c>
      <c r="AI174" s="2">
        <v>269935944.11000001</v>
      </c>
    </row>
    <row r="175" spans="1:35" x14ac:dyDescent="0.3">
      <c r="A175" s="3" t="s">
        <v>209</v>
      </c>
      <c r="B175" s="2">
        <v>32178932.43</v>
      </c>
      <c r="C175" s="2">
        <v>38548355.88000001</v>
      </c>
      <c r="D175" s="2">
        <v>48748982.029999994</v>
      </c>
      <c r="E175" s="2">
        <v>28206922.280000009</v>
      </c>
      <c r="F175" s="2">
        <v>38336185.159999996</v>
      </c>
      <c r="G175" s="2">
        <v>34622011.310000002</v>
      </c>
      <c r="H175" s="2">
        <v>40372873.480000004</v>
      </c>
      <c r="I175" s="2">
        <v>29405601.25</v>
      </c>
      <c r="J175" s="2">
        <v>28992244.750000007</v>
      </c>
      <c r="K175" s="2">
        <v>29288188.740000002</v>
      </c>
      <c r="L175" s="2">
        <v>28926672.379999995</v>
      </c>
      <c r="M175" s="2">
        <v>36461288.809999995</v>
      </c>
      <c r="N175" s="2">
        <v>25657961.550000001</v>
      </c>
      <c r="O175" s="2">
        <v>40275329.319999993</v>
      </c>
      <c r="P175" s="2">
        <v>38084105.089999996</v>
      </c>
      <c r="Q175" s="2">
        <v>36195090.949999988</v>
      </c>
      <c r="R175" s="2">
        <v>36261318.169999994</v>
      </c>
      <c r="S175" s="2">
        <v>37129625.950000018</v>
      </c>
      <c r="T175" s="2">
        <v>41772197.459999993</v>
      </c>
      <c r="U175" s="2">
        <v>50081137.960000001</v>
      </c>
      <c r="V175" s="2">
        <v>49589816.710000001</v>
      </c>
      <c r="W175" s="2">
        <v>43086562.029999994</v>
      </c>
      <c r="X175" s="2">
        <v>40864786.57</v>
      </c>
      <c r="Y175" s="2">
        <v>62665247.790000036</v>
      </c>
      <c r="Z175" s="2">
        <v>42045488.970000006</v>
      </c>
      <c r="AA175" s="2">
        <v>50046999.099999994</v>
      </c>
      <c r="AB175" s="2">
        <v>38409710.56000001</v>
      </c>
      <c r="AC175" s="2">
        <v>76742039.669999987</v>
      </c>
      <c r="AD175" s="2">
        <v>56266923.909999989</v>
      </c>
      <c r="AE175" s="2">
        <v>49923023.590000004</v>
      </c>
      <c r="AF175" s="2">
        <v>65322880.570000008</v>
      </c>
      <c r="AG175" s="2">
        <v>49080623.520000011</v>
      </c>
      <c r="AH175" s="2">
        <v>37320791.370000005</v>
      </c>
      <c r="AI175" s="2">
        <v>50385271.480000027</v>
      </c>
    </row>
    <row r="176" spans="1:35" x14ac:dyDescent="0.3">
      <c r="A176" s="3" t="s">
        <v>210</v>
      </c>
      <c r="B176" s="2">
        <v>6164929.1300000018</v>
      </c>
      <c r="C176" s="2">
        <v>9141394.129999999</v>
      </c>
      <c r="D176" s="2">
        <v>7289193.9900000002</v>
      </c>
      <c r="E176" s="2">
        <v>7816123.0900000008</v>
      </c>
      <c r="F176" s="2">
        <v>8999635.1999999993</v>
      </c>
      <c r="G176" s="2">
        <v>6658066.5899999999</v>
      </c>
      <c r="H176" s="2">
        <v>5704105.6000000006</v>
      </c>
      <c r="I176" s="2">
        <v>7197014.3300000001</v>
      </c>
      <c r="J176" s="2">
        <v>6333154.3899999997</v>
      </c>
      <c r="K176" s="2">
        <v>5897968.1699999999</v>
      </c>
      <c r="L176" s="2">
        <v>5564620.6500000004</v>
      </c>
      <c r="M176" s="2">
        <v>6983955.3699999982</v>
      </c>
      <c r="N176" s="2">
        <v>4920239.6500000004</v>
      </c>
      <c r="O176" s="2">
        <v>5251085.71</v>
      </c>
      <c r="P176" s="2">
        <v>5832428.6400000006</v>
      </c>
      <c r="Q176" s="2">
        <v>6371185.8000000007</v>
      </c>
      <c r="R176" s="2">
        <v>3907888.6300000004</v>
      </c>
      <c r="S176" s="2">
        <v>3237176.2800000007</v>
      </c>
      <c r="T176" s="2">
        <v>6015181.96</v>
      </c>
      <c r="U176" s="2">
        <v>5023592.71</v>
      </c>
      <c r="V176" s="2">
        <v>4940263.8900000006</v>
      </c>
      <c r="W176" s="2">
        <v>5765109.5</v>
      </c>
      <c r="X176" s="2">
        <v>3366535.2399999993</v>
      </c>
      <c r="Y176" s="2">
        <v>6461443.46</v>
      </c>
      <c r="Z176" s="2">
        <v>6150554.0500000007</v>
      </c>
      <c r="AA176" s="2">
        <v>4557336.9800000004</v>
      </c>
      <c r="AB176" s="2">
        <v>3339387.48</v>
      </c>
      <c r="AC176" s="2">
        <v>3747729.53</v>
      </c>
      <c r="AD176" s="2">
        <v>3671895.75</v>
      </c>
      <c r="AE176" s="2">
        <v>3138429.55</v>
      </c>
      <c r="AF176" s="2">
        <v>3482682.68</v>
      </c>
      <c r="AG176" s="2">
        <v>3020160.43</v>
      </c>
      <c r="AH176" s="2">
        <v>4841557.24</v>
      </c>
      <c r="AI176" s="2">
        <v>7176394.5099999998</v>
      </c>
    </row>
    <row r="177" spans="1:35" x14ac:dyDescent="0.3">
      <c r="A177" s="3" t="s">
        <v>211</v>
      </c>
      <c r="B177" s="2">
        <v>9552458.3900000006</v>
      </c>
      <c r="C177" s="2">
        <v>8607791.2400000058</v>
      </c>
      <c r="D177" s="2">
        <v>12794793.040000003</v>
      </c>
      <c r="E177" s="2">
        <v>8629561.1699999962</v>
      </c>
      <c r="F177" s="2">
        <v>12383783.080000002</v>
      </c>
      <c r="G177" s="2">
        <v>13616982.179999994</v>
      </c>
      <c r="H177" s="2">
        <v>14059585.859999998</v>
      </c>
      <c r="I177" s="2">
        <v>12892956.390000001</v>
      </c>
      <c r="J177" s="2">
        <v>12184876.799999995</v>
      </c>
      <c r="K177" s="2">
        <v>14724603.640000001</v>
      </c>
      <c r="L177" s="2">
        <v>10291763.640000001</v>
      </c>
      <c r="M177" s="2">
        <v>11907954.900000002</v>
      </c>
      <c r="N177" s="2">
        <v>10618639.120000003</v>
      </c>
      <c r="O177" s="2">
        <v>10334960</v>
      </c>
      <c r="P177" s="2">
        <v>10696534.699999999</v>
      </c>
      <c r="Q177" s="2">
        <v>7592484.8400000017</v>
      </c>
      <c r="R177" s="2">
        <v>18170861.159999996</v>
      </c>
      <c r="S177" s="2">
        <v>13318584.929999998</v>
      </c>
      <c r="T177" s="2">
        <v>9420340.0199999996</v>
      </c>
      <c r="U177" s="2">
        <v>6371291.4799999995</v>
      </c>
      <c r="V177" s="2">
        <v>7953524.1500000004</v>
      </c>
      <c r="W177" s="2">
        <v>8506722.4199999981</v>
      </c>
      <c r="X177" s="2">
        <v>4681458.7299999995</v>
      </c>
      <c r="Y177" s="2">
        <v>7225018.959999999</v>
      </c>
      <c r="Z177" s="2">
        <v>7157839.8599999994</v>
      </c>
      <c r="AA177" s="2">
        <v>7541171.1799999997</v>
      </c>
      <c r="AB177" s="2">
        <v>8059446.0199999977</v>
      </c>
      <c r="AC177" s="2">
        <v>14151100.099999994</v>
      </c>
      <c r="AD177" s="2">
        <v>6000413.9099999983</v>
      </c>
      <c r="AE177" s="2">
        <v>5949988.1099999994</v>
      </c>
      <c r="AF177" s="2">
        <v>7167240.6400000025</v>
      </c>
      <c r="AG177" s="2">
        <v>7105574.1500000022</v>
      </c>
      <c r="AH177" s="2">
        <v>11450531.849999998</v>
      </c>
      <c r="AI177" s="2">
        <v>8924750.8499999996</v>
      </c>
    </row>
    <row r="178" spans="1:35" x14ac:dyDescent="0.3">
      <c r="A178" s="3" t="s">
        <v>212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2" t="s">
        <v>39</v>
      </c>
      <c r="AB178" s="4"/>
      <c r="AC178" s="4"/>
      <c r="AD178" s="4"/>
      <c r="AE178" s="4"/>
      <c r="AF178" s="4"/>
      <c r="AG178" s="2" t="s">
        <v>39</v>
      </c>
      <c r="AH178" s="4"/>
      <c r="AI178" s="4"/>
    </row>
    <row r="179" spans="1:35" x14ac:dyDescent="0.3">
      <c r="A179" s="3" t="s">
        <v>213</v>
      </c>
      <c r="B179" s="2">
        <v>503253.0199999999</v>
      </c>
      <c r="C179" s="2">
        <v>1021067.1200000001</v>
      </c>
      <c r="D179" s="2">
        <v>823494.12</v>
      </c>
      <c r="E179" s="2">
        <v>882804.62000000011</v>
      </c>
      <c r="F179" s="2">
        <v>715878.52</v>
      </c>
      <c r="G179" s="2">
        <v>578075.71</v>
      </c>
      <c r="H179" s="2">
        <v>424963.42999999993</v>
      </c>
      <c r="I179" s="2">
        <v>732095.85</v>
      </c>
      <c r="J179" s="2">
        <v>1248628.83</v>
      </c>
      <c r="K179" s="2">
        <v>1213933.5699999998</v>
      </c>
      <c r="L179" s="2">
        <v>2271345.58</v>
      </c>
      <c r="M179" s="2">
        <v>1043092.71</v>
      </c>
      <c r="N179" s="2">
        <v>448927</v>
      </c>
      <c r="O179" s="2">
        <v>624342.19999999995</v>
      </c>
      <c r="P179" s="2">
        <v>1245828.3</v>
      </c>
      <c r="Q179" s="2">
        <v>1013953.3099999998</v>
      </c>
      <c r="R179" s="2">
        <v>2119646.08</v>
      </c>
      <c r="S179" s="2">
        <v>444950.24</v>
      </c>
      <c r="T179" s="2">
        <v>880548.11</v>
      </c>
      <c r="U179" s="2">
        <v>824618.8899999999</v>
      </c>
      <c r="V179" s="2">
        <v>408676.16000000003</v>
      </c>
      <c r="W179" s="2">
        <v>553505.81000000006</v>
      </c>
      <c r="X179" s="2">
        <v>234167.59000000005</v>
      </c>
      <c r="Y179" s="2">
        <v>2943781.21</v>
      </c>
      <c r="Z179" s="2">
        <v>383600.72000000003</v>
      </c>
      <c r="AA179" s="2">
        <v>289624.66000000003</v>
      </c>
      <c r="AB179" s="2">
        <v>485676.59</v>
      </c>
      <c r="AC179" s="2">
        <v>1259272.23</v>
      </c>
      <c r="AD179" s="2">
        <v>959943.1100000001</v>
      </c>
      <c r="AE179" s="2">
        <v>2957879.1000000006</v>
      </c>
      <c r="AF179" s="2">
        <v>805286.65000000014</v>
      </c>
      <c r="AG179" s="2">
        <v>1012776.53</v>
      </c>
      <c r="AH179" s="2">
        <v>1125374.5500000003</v>
      </c>
      <c r="AI179" s="2">
        <v>3529123.4699999997</v>
      </c>
    </row>
    <row r="180" spans="1:35" x14ac:dyDescent="0.3">
      <c r="A180" s="3" t="s">
        <v>214</v>
      </c>
      <c r="B180" s="2">
        <v>7934744.7500000019</v>
      </c>
      <c r="C180" s="2">
        <v>8821270.0900000017</v>
      </c>
      <c r="D180" s="2">
        <v>11211808.519999998</v>
      </c>
      <c r="E180" s="2">
        <v>5184658.4799999986</v>
      </c>
      <c r="F180" s="2">
        <v>12964436.969999999</v>
      </c>
      <c r="G180" s="2">
        <v>8668068.1300000008</v>
      </c>
      <c r="H180" s="2">
        <v>7519274.6400000006</v>
      </c>
      <c r="I180" s="2">
        <v>12383140.510000002</v>
      </c>
      <c r="J180" s="2">
        <v>11308859.92</v>
      </c>
      <c r="K180" s="2">
        <v>7506941.1899999995</v>
      </c>
      <c r="L180" s="2">
        <v>23450488.520000007</v>
      </c>
      <c r="M180" s="2">
        <v>9388899.9400000013</v>
      </c>
      <c r="N180" s="2">
        <v>7079754.2700000005</v>
      </c>
      <c r="O180" s="2">
        <v>16183908.279999997</v>
      </c>
      <c r="P180" s="2">
        <v>25140299.150000013</v>
      </c>
      <c r="Q180" s="2">
        <v>14263046.189999999</v>
      </c>
      <c r="R180" s="2">
        <v>6776063.4500000011</v>
      </c>
      <c r="S180" s="2">
        <v>6115894.3200000012</v>
      </c>
      <c r="T180" s="2">
        <v>9451139.5899999999</v>
      </c>
      <c r="U180" s="2">
        <v>12099149.389999999</v>
      </c>
      <c r="V180" s="2">
        <v>5375911.8899999987</v>
      </c>
      <c r="W180" s="2">
        <v>12512601.549999999</v>
      </c>
      <c r="X180" s="2">
        <v>13128896.83</v>
      </c>
      <c r="Y180" s="2">
        <v>11192077.349999998</v>
      </c>
      <c r="Z180" s="2">
        <v>11586786.16</v>
      </c>
      <c r="AA180" s="2">
        <v>9947177.0900000017</v>
      </c>
      <c r="AB180" s="2">
        <v>10256833.77</v>
      </c>
      <c r="AC180" s="2">
        <v>19734831.340000004</v>
      </c>
      <c r="AD180" s="2">
        <v>14523279.959999997</v>
      </c>
      <c r="AE180" s="2">
        <v>11590181.539999999</v>
      </c>
      <c r="AF180" s="2">
        <v>13647162.300000001</v>
      </c>
      <c r="AG180" s="2">
        <v>15460381.039999999</v>
      </c>
      <c r="AH180" s="2">
        <v>11373907.01</v>
      </c>
      <c r="AI180" s="2">
        <v>241883638.84999999</v>
      </c>
    </row>
    <row r="181" spans="1:35" x14ac:dyDescent="0.3">
      <c r="A181" s="3" t="s">
        <v>215</v>
      </c>
      <c r="B181" s="2">
        <v>142550739.61000004</v>
      </c>
      <c r="C181" s="2">
        <v>94771230.299999997</v>
      </c>
      <c r="D181" s="2">
        <v>250823185.43000007</v>
      </c>
      <c r="E181" s="2">
        <v>119755015.66000003</v>
      </c>
      <c r="F181" s="2">
        <v>117764773.93000004</v>
      </c>
      <c r="G181" s="2">
        <v>127286870.26999997</v>
      </c>
      <c r="H181" s="2">
        <v>213096823.84000006</v>
      </c>
      <c r="I181" s="2">
        <v>162578678.94999993</v>
      </c>
      <c r="J181" s="2">
        <v>170969070.94000003</v>
      </c>
      <c r="K181" s="2">
        <v>189193796.19</v>
      </c>
      <c r="L181" s="2">
        <v>145706439.93000001</v>
      </c>
      <c r="M181" s="2">
        <v>152020360.69000012</v>
      </c>
      <c r="N181" s="2">
        <v>260596754.00000003</v>
      </c>
      <c r="O181" s="2">
        <v>179107154.74000001</v>
      </c>
      <c r="P181" s="2">
        <v>178002143.10000002</v>
      </c>
      <c r="Q181" s="2">
        <v>164971105.48000002</v>
      </c>
      <c r="R181" s="2">
        <v>134885026.68000001</v>
      </c>
      <c r="S181" s="2">
        <v>152380686.54999995</v>
      </c>
      <c r="T181" s="2">
        <v>175832005.97000003</v>
      </c>
      <c r="U181" s="2">
        <v>95077380.529999912</v>
      </c>
      <c r="V181" s="2">
        <v>86263146.810000017</v>
      </c>
      <c r="W181" s="2">
        <v>124174402.04000001</v>
      </c>
      <c r="X181" s="2">
        <v>85270567.650000006</v>
      </c>
      <c r="Y181" s="2">
        <v>85138803.640000015</v>
      </c>
      <c r="Z181" s="2">
        <v>147810565.08999994</v>
      </c>
      <c r="AA181" s="2">
        <v>70922291.89000003</v>
      </c>
      <c r="AB181" s="2">
        <v>89719605.799999967</v>
      </c>
      <c r="AC181" s="2">
        <v>123949707.40000002</v>
      </c>
      <c r="AD181" s="2">
        <v>124957791.80000004</v>
      </c>
      <c r="AE181" s="2">
        <v>135063773.81999996</v>
      </c>
      <c r="AF181" s="2">
        <v>189602116.33999997</v>
      </c>
      <c r="AG181" s="2">
        <v>103919206.02000001</v>
      </c>
      <c r="AH181" s="2">
        <v>143161141.8000001</v>
      </c>
      <c r="AI181" s="2">
        <v>202484069.44999999</v>
      </c>
    </row>
    <row r="182" spans="1:35" x14ac:dyDescent="0.3">
      <c r="A182" s="3" t="s">
        <v>216</v>
      </c>
      <c r="B182" s="2">
        <v>28202931.049999993</v>
      </c>
      <c r="C182" s="2">
        <v>24133276.239999995</v>
      </c>
      <c r="D182" s="2">
        <v>33860383.32</v>
      </c>
      <c r="E182" s="2">
        <v>32257457.309999995</v>
      </c>
      <c r="F182" s="2">
        <v>28034153.529999994</v>
      </c>
      <c r="G182" s="2">
        <v>23570537.719999991</v>
      </c>
      <c r="H182" s="2">
        <v>12508491.630000001</v>
      </c>
      <c r="I182" s="2">
        <v>21302957.63000001</v>
      </c>
      <c r="J182" s="2">
        <v>14979185.960000001</v>
      </c>
      <c r="K182" s="2">
        <v>25912282.299999997</v>
      </c>
      <c r="L182" s="2">
        <v>24428708.629999999</v>
      </c>
      <c r="M182" s="2">
        <v>26880671.060000002</v>
      </c>
      <c r="N182" s="2">
        <v>19489204.18</v>
      </c>
      <c r="O182" s="2">
        <v>20493030.149999999</v>
      </c>
      <c r="P182" s="2">
        <v>39901062.180000007</v>
      </c>
      <c r="Q182" s="2">
        <v>48104935.86999999</v>
      </c>
      <c r="R182" s="2">
        <v>29878511.149999999</v>
      </c>
      <c r="S182" s="2">
        <v>22132574.869999997</v>
      </c>
      <c r="T182" s="2">
        <v>27831583.989999998</v>
      </c>
      <c r="U182" s="2">
        <v>43524588.379999995</v>
      </c>
      <c r="V182" s="2">
        <v>43363739.879999995</v>
      </c>
      <c r="W182" s="2">
        <v>43198680.710000001</v>
      </c>
      <c r="X182" s="2">
        <v>43964016.57</v>
      </c>
      <c r="Y182" s="2">
        <v>56312869.139999971</v>
      </c>
      <c r="Z182" s="2">
        <v>22397326.159999996</v>
      </c>
      <c r="AA182" s="2">
        <v>29716683.910000008</v>
      </c>
      <c r="AB182" s="2">
        <v>37258009.49000001</v>
      </c>
      <c r="AC182" s="2">
        <v>32074698.510000002</v>
      </c>
      <c r="AD182" s="2">
        <v>25614391.399999999</v>
      </c>
      <c r="AE182" s="2">
        <v>20821467.480000004</v>
      </c>
      <c r="AF182" s="2">
        <v>25403278.210000001</v>
      </c>
      <c r="AG182" s="2">
        <v>24025531.740000002</v>
      </c>
      <c r="AH182" s="2">
        <v>21892456.709999993</v>
      </c>
      <c r="AI182" s="2">
        <v>22464594.760000005</v>
      </c>
    </row>
    <row r="183" spans="1:35" x14ac:dyDescent="0.3">
      <c r="A183" s="3" t="s">
        <v>217</v>
      </c>
      <c r="B183" s="2">
        <v>202365.87</v>
      </c>
      <c r="C183" s="2">
        <v>463125.70999999996</v>
      </c>
      <c r="D183" s="2">
        <v>1503334.76</v>
      </c>
      <c r="E183" s="2">
        <v>186599.67999999996</v>
      </c>
      <c r="F183" s="2">
        <v>810001.08000000007</v>
      </c>
      <c r="G183" s="2">
        <v>848652.07000000007</v>
      </c>
      <c r="H183" s="2">
        <v>743567.89</v>
      </c>
      <c r="I183" s="2">
        <v>559415.19999999995</v>
      </c>
      <c r="J183" s="2">
        <v>164770.10999999999</v>
      </c>
      <c r="K183" s="2">
        <v>413567.29000000004</v>
      </c>
      <c r="L183" s="2">
        <v>1280802.49</v>
      </c>
      <c r="M183" s="2">
        <v>1062404.8500000001</v>
      </c>
      <c r="N183" s="2">
        <v>905970.20999999985</v>
      </c>
      <c r="O183" s="2">
        <v>2743704.0199999996</v>
      </c>
      <c r="P183" s="2">
        <v>2948879.68</v>
      </c>
      <c r="Q183" s="2">
        <v>1285579.8399999999</v>
      </c>
      <c r="R183" s="2">
        <v>2026746.13</v>
      </c>
      <c r="S183" s="2">
        <v>279812.89</v>
      </c>
      <c r="T183" s="2">
        <v>1002845.3600000001</v>
      </c>
      <c r="U183" s="2">
        <v>527144.67000000004</v>
      </c>
      <c r="V183" s="2">
        <v>355387.26</v>
      </c>
      <c r="W183" s="2">
        <v>1091041</v>
      </c>
      <c r="X183" s="2">
        <v>357309.24000000005</v>
      </c>
      <c r="Y183" s="2">
        <v>1381676.3599999999</v>
      </c>
      <c r="Z183" s="2">
        <v>185728.99</v>
      </c>
      <c r="AA183" s="2">
        <v>970998.00000000012</v>
      </c>
      <c r="AB183" s="2">
        <v>669776.43999999994</v>
      </c>
      <c r="AC183" s="2">
        <v>1466781.36</v>
      </c>
      <c r="AD183" s="2">
        <v>1677719.38</v>
      </c>
      <c r="AE183" s="2">
        <v>25457867.27</v>
      </c>
      <c r="AF183" s="2">
        <v>927362.3</v>
      </c>
      <c r="AG183" s="2">
        <v>928078.41999999993</v>
      </c>
      <c r="AH183" s="2">
        <v>1792391.36</v>
      </c>
      <c r="AI183" s="2">
        <v>743288.46</v>
      </c>
    </row>
    <row r="184" spans="1:35" s="12" customFormat="1" x14ac:dyDescent="0.3">
      <c r="A184" s="10" t="s">
        <v>218</v>
      </c>
      <c r="B184" s="11">
        <v>1753477074.3099985</v>
      </c>
      <c r="C184" s="11">
        <v>2000381660.5499966</v>
      </c>
      <c r="D184" s="11">
        <v>2149624450.0499992</v>
      </c>
      <c r="E184" s="11">
        <v>1820908281.1200047</v>
      </c>
      <c r="F184" s="11">
        <v>2253084414.4699988</v>
      </c>
      <c r="G184" s="11">
        <v>2067604884.8499985</v>
      </c>
      <c r="H184" s="11">
        <v>2078750064.1400037</v>
      </c>
      <c r="I184" s="11">
        <v>2178470939.4500017</v>
      </c>
      <c r="J184" s="11">
        <v>2081353307.7800012</v>
      </c>
      <c r="K184" s="11">
        <v>2139406022.9700036</v>
      </c>
      <c r="L184" s="11">
        <v>1933424151.500006</v>
      </c>
      <c r="M184" s="11">
        <v>1799163505.480001</v>
      </c>
      <c r="N184" s="11">
        <v>1692133794.01</v>
      </c>
      <c r="O184" s="11">
        <v>2085840123.6500015</v>
      </c>
      <c r="P184" s="11">
        <v>2022874081.6899991</v>
      </c>
      <c r="Q184" s="11">
        <v>2045480639.2000003</v>
      </c>
      <c r="R184" s="11">
        <v>2028924059.9800024</v>
      </c>
      <c r="S184" s="11">
        <v>1919052183.8499956</v>
      </c>
      <c r="T184" s="11">
        <v>2079878278.850004</v>
      </c>
      <c r="U184" s="11">
        <v>2013170847.5599995</v>
      </c>
      <c r="V184" s="11">
        <v>2013111873.9199958</v>
      </c>
      <c r="W184" s="11">
        <v>2508579466.5000029</v>
      </c>
      <c r="X184" s="11">
        <v>2213271690.0300007</v>
      </c>
      <c r="Y184" s="11">
        <v>2034080936.620002</v>
      </c>
      <c r="Z184" s="11">
        <v>1616816613.7999949</v>
      </c>
      <c r="AA184" s="11">
        <v>1748163286.2200003</v>
      </c>
      <c r="AB184" s="11">
        <v>1988887381.9100008</v>
      </c>
      <c r="AC184" s="11">
        <v>2007202582.0200028</v>
      </c>
      <c r="AD184" s="11">
        <v>2215677855.0999947</v>
      </c>
      <c r="AE184" s="11">
        <v>2166964816.8100019</v>
      </c>
      <c r="AF184" s="11">
        <v>2228518779.0300045</v>
      </c>
      <c r="AG184" s="11">
        <v>2235283316.9000001</v>
      </c>
      <c r="AH184" s="11">
        <v>2074593312.1599946</v>
      </c>
      <c r="AI184" s="11">
        <v>2269665914.9200106</v>
      </c>
    </row>
    <row r="185" spans="1:35" x14ac:dyDescent="0.3">
      <c r="A185" s="3" t="s">
        <v>219</v>
      </c>
      <c r="B185" s="2" t="s">
        <v>39</v>
      </c>
      <c r="C185" s="2" t="s">
        <v>39</v>
      </c>
      <c r="D185" s="4"/>
      <c r="E185" s="4"/>
      <c r="F185" s="2" t="s">
        <v>39</v>
      </c>
      <c r="G185" s="2" t="s">
        <v>39</v>
      </c>
      <c r="H185" s="2" t="s">
        <v>39</v>
      </c>
      <c r="I185" s="2" t="s">
        <v>39</v>
      </c>
      <c r="J185" s="2" t="s">
        <v>39</v>
      </c>
      <c r="K185" s="2" t="s">
        <v>39</v>
      </c>
      <c r="L185" s="4"/>
      <c r="M185" s="2" t="s">
        <v>39</v>
      </c>
      <c r="N185" s="4"/>
      <c r="O185" s="2" t="s">
        <v>39</v>
      </c>
      <c r="P185" s="2" t="s">
        <v>39</v>
      </c>
      <c r="Q185" s="2" t="s">
        <v>39</v>
      </c>
      <c r="R185" s="2" t="s">
        <v>39</v>
      </c>
      <c r="S185" s="4"/>
      <c r="T185" s="4"/>
      <c r="U185" s="4"/>
      <c r="V185" s="2" t="s">
        <v>39</v>
      </c>
      <c r="W185" s="2" t="s">
        <v>39</v>
      </c>
      <c r="X185" s="2" t="s">
        <v>39</v>
      </c>
      <c r="Y185" s="2" t="s">
        <v>39</v>
      </c>
      <c r="Z185" s="2" t="s">
        <v>39</v>
      </c>
      <c r="AA185" s="4"/>
      <c r="AB185" s="2" t="s">
        <v>39</v>
      </c>
      <c r="AC185" s="2" t="s">
        <v>39</v>
      </c>
      <c r="AD185" s="4"/>
      <c r="AE185" s="2" t="s">
        <v>39</v>
      </c>
      <c r="AF185" s="4"/>
      <c r="AG185" s="4"/>
      <c r="AH185" s="2" t="s">
        <v>39</v>
      </c>
      <c r="AI185" s="2" t="s">
        <v>39</v>
      </c>
    </row>
    <row r="186" spans="1:35" x14ac:dyDescent="0.3">
      <c r="A186" s="3" t="s">
        <v>220</v>
      </c>
      <c r="B186" s="2">
        <v>266401.95</v>
      </c>
      <c r="C186" s="2" t="s">
        <v>39</v>
      </c>
      <c r="D186" s="2">
        <v>435388.28999999992</v>
      </c>
      <c r="E186" s="2">
        <v>491406.43999999994</v>
      </c>
      <c r="F186" s="2">
        <v>398734.67</v>
      </c>
      <c r="G186" s="2">
        <v>296085.57999999996</v>
      </c>
      <c r="H186" s="2">
        <v>494645.69999999995</v>
      </c>
      <c r="I186" s="2">
        <v>641042.54</v>
      </c>
      <c r="J186" s="2">
        <v>707073.9</v>
      </c>
      <c r="K186" s="2">
        <v>1580035.1000000003</v>
      </c>
      <c r="L186" s="2">
        <v>314220.75999999989</v>
      </c>
      <c r="M186" s="2">
        <v>791956.05999999994</v>
      </c>
      <c r="N186" s="2">
        <v>843802.34000000008</v>
      </c>
      <c r="O186" s="2">
        <v>886997.65000000014</v>
      </c>
      <c r="P186" s="2">
        <v>476642.59000000008</v>
      </c>
      <c r="Q186" s="2">
        <v>231205.56999999995</v>
      </c>
      <c r="R186" s="2">
        <v>205198.05</v>
      </c>
      <c r="S186" s="2">
        <v>117917.78</v>
      </c>
      <c r="T186" s="2">
        <v>100942.81999999999</v>
      </c>
      <c r="U186" s="2">
        <v>168978.37</v>
      </c>
      <c r="V186" s="2">
        <v>107581.81</v>
      </c>
      <c r="W186" s="2">
        <v>227763.58000000002</v>
      </c>
      <c r="X186" s="2">
        <v>172485.7</v>
      </c>
      <c r="Y186" s="2">
        <v>122208.22</v>
      </c>
      <c r="Z186" s="2">
        <v>102353.94</v>
      </c>
      <c r="AA186" s="2">
        <v>202488.76</v>
      </c>
      <c r="AB186" s="2">
        <v>134551.04999999999</v>
      </c>
      <c r="AC186" s="2">
        <v>205680.82</v>
      </c>
      <c r="AD186" s="2">
        <v>144586.70000000001</v>
      </c>
      <c r="AE186" s="2">
        <v>162632.15000000002</v>
      </c>
      <c r="AF186" s="2">
        <v>253847.61000000002</v>
      </c>
      <c r="AG186" s="2">
        <v>286519.76</v>
      </c>
      <c r="AH186" s="2">
        <v>119684.85</v>
      </c>
      <c r="AI186" s="2">
        <v>227889.36</v>
      </c>
    </row>
    <row r="187" spans="1:35" x14ac:dyDescent="0.3">
      <c r="A187" s="3" t="s">
        <v>221</v>
      </c>
      <c r="B187" s="2">
        <v>1508400.3</v>
      </c>
      <c r="C187" s="2" t="s">
        <v>39</v>
      </c>
      <c r="D187" s="2">
        <v>633057.65</v>
      </c>
      <c r="E187" s="2">
        <v>281830.77000000008</v>
      </c>
      <c r="F187" s="2">
        <v>793099.41999999993</v>
      </c>
      <c r="G187" s="2">
        <v>1310047.1600000001</v>
      </c>
      <c r="H187" s="2">
        <v>189336.11</v>
      </c>
      <c r="I187" s="2">
        <v>335126.04000000004</v>
      </c>
      <c r="J187" s="2">
        <v>275993.3600000001</v>
      </c>
      <c r="K187" s="2">
        <v>238977.13999999998</v>
      </c>
      <c r="L187" s="2">
        <v>105890.2</v>
      </c>
      <c r="M187" s="2">
        <v>521533.24999999988</v>
      </c>
      <c r="N187" s="2">
        <v>106357.33</v>
      </c>
      <c r="O187" s="2">
        <v>298989.95</v>
      </c>
      <c r="P187" s="2">
        <v>246700.22999999992</v>
      </c>
      <c r="Q187" s="2">
        <v>204530.10000000003</v>
      </c>
      <c r="R187" s="2">
        <v>257632.49</v>
      </c>
      <c r="S187" s="2" t="s">
        <v>39</v>
      </c>
      <c r="T187" s="2">
        <v>150167.20000000001</v>
      </c>
      <c r="U187" s="2">
        <v>269796.27999999991</v>
      </c>
      <c r="V187" s="2" t="s">
        <v>39</v>
      </c>
      <c r="W187" s="2">
        <v>285758.17000000004</v>
      </c>
      <c r="X187" s="2">
        <v>206794.15000000002</v>
      </c>
      <c r="Y187" s="2">
        <v>439356.33000000007</v>
      </c>
      <c r="Z187" s="2">
        <v>267104</v>
      </c>
      <c r="AA187" s="2">
        <v>114825.79</v>
      </c>
      <c r="AB187" s="2">
        <v>132081.34</v>
      </c>
      <c r="AC187" s="2">
        <v>332232.04000000004</v>
      </c>
      <c r="AD187" s="2" t="s">
        <v>39</v>
      </c>
      <c r="AE187" s="2">
        <v>151782.61000000002</v>
      </c>
      <c r="AF187" s="2">
        <v>198105.34000000005</v>
      </c>
      <c r="AG187" s="2" t="s">
        <v>39</v>
      </c>
      <c r="AH187" s="2">
        <v>329134.51</v>
      </c>
      <c r="AI187" s="2" t="s">
        <v>39</v>
      </c>
    </row>
    <row r="188" spans="1:35" x14ac:dyDescent="0.3">
      <c r="A188" s="3" t="s">
        <v>222</v>
      </c>
      <c r="B188" s="2">
        <v>71237002.87000002</v>
      </c>
      <c r="C188" s="2">
        <v>65042219.759999961</v>
      </c>
      <c r="D188" s="2">
        <v>78935024.780000001</v>
      </c>
      <c r="E188" s="2">
        <v>65100104.839999974</v>
      </c>
      <c r="F188" s="2">
        <v>87719704.270000011</v>
      </c>
      <c r="G188" s="2">
        <v>95103642.840000033</v>
      </c>
      <c r="H188" s="2">
        <v>100594401.91000003</v>
      </c>
      <c r="I188" s="2">
        <v>108258596.96999998</v>
      </c>
      <c r="J188" s="2">
        <v>77559562.980000004</v>
      </c>
      <c r="K188" s="2">
        <v>87301909.530000016</v>
      </c>
      <c r="L188" s="2">
        <v>60141414.580000006</v>
      </c>
      <c r="M188" s="2">
        <v>45527550.210000008</v>
      </c>
      <c r="N188" s="2">
        <v>58920640.670000017</v>
      </c>
      <c r="O188" s="2">
        <v>82993312.679999962</v>
      </c>
      <c r="P188" s="2">
        <v>85222766.319999993</v>
      </c>
      <c r="Q188" s="2">
        <v>68016037.009999976</v>
      </c>
      <c r="R188" s="2">
        <v>62586226.93000003</v>
      </c>
      <c r="S188" s="2">
        <v>59310834.06000001</v>
      </c>
      <c r="T188" s="2">
        <v>63949946.140000038</v>
      </c>
      <c r="U188" s="2">
        <v>59364805.75</v>
      </c>
      <c r="V188" s="2">
        <v>62122104.030000001</v>
      </c>
      <c r="W188" s="2">
        <v>86997056.949999958</v>
      </c>
      <c r="X188" s="2">
        <v>54926638.440000005</v>
      </c>
      <c r="Y188" s="2">
        <v>67544374.710000008</v>
      </c>
      <c r="Z188" s="2">
        <v>56340627.239999995</v>
      </c>
      <c r="AA188" s="2">
        <v>90331051.170000017</v>
      </c>
      <c r="AB188" s="2">
        <v>83311557.539999947</v>
      </c>
      <c r="AC188" s="2">
        <v>86169226.389999956</v>
      </c>
      <c r="AD188" s="2">
        <v>88386706.74999997</v>
      </c>
      <c r="AE188" s="2">
        <v>93808093.019999981</v>
      </c>
      <c r="AF188" s="2">
        <v>113899453.70000003</v>
      </c>
      <c r="AG188" s="2">
        <v>126777964.67000005</v>
      </c>
      <c r="AH188" s="2">
        <v>118653104.61000004</v>
      </c>
      <c r="AI188" s="2">
        <v>144474048.06</v>
      </c>
    </row>
    <row r="189" spans="1:35" x14ac:dyDescent="0.3">
      <c r="A189" s="3" t="s">
        <v>223</v>
      </c>
      <c r="B189" s="2">
        <v>1850117.2999999998</v>
      </c>
      <c r="C189" s="2">
        <v>1421411.4799999997</v>
      </c>
      <c r="D189" s="2">
        <v>841565.83999999985</v>
      </c>
      <c r="E189" s="2">
        <v>1883323.3200000003</v>
      </c>
      <c r="F189" s="2">
        <v>711221.81999999972</v>
      </c>
      <c r="G189" s="2">
        <v>1589087.8800000001</v>
      </c>
      <c r="H189" s="2">
        <v>623379.90000000037</v>
      </c>
      <c r="I189" s="2">
        <v>2034714.4499999997</v>
      </c>
      <c r="J189" s="2">
        <v>764361.77999999991</v>
      </c>
      <c r="K189" s="2">
        <v>1261050.98</v>
      </c>
      <c r="L189" s="2">
        <v>678056.09999999986</v>
      </c>
      <c r="M189" s="2">
        <v>1119656.0300000003</v>
      </c>
      <c r="N189" s="2">
        <v>6328441.5799999991</v>
      </c>
      <c r="O189" s="2">
        <v>1223271.6199999999</v>
      </c>
      <c r="P189" s="2">
        <v>1002071.5700000001</v>
      </c>
      <c r="Q189" s="2">
        <v>1432275.78</v>
      </c>
      <c r="R189" s="2">
        <v>1193018.5899999999</v>
      </c>
      <c r="S189" s="2">
        <v>862369.9700000002</v>
      </c>
      <c r="T189" s="2">
        <v>1719003.5799999998</v>
      </c>
      <c r="U189" s="2">
        <v>1510589.2599999998</v>
      </c>
      <c r="V189" s="2">
        <v>1763620.3</v>
      </c>
      <c r="W189" s="2">
        <v>2009587.3100000005</v>
      </c>
      <c r="X189" s="2">
        <v>861050.7200000002</v>
      </c>
      <c r="Y189" s="2">
        <v>1287370.7899999998</v>
      </c>
      <c r="Z189" s="2">
        <v>1316025.7600000005</v>
      </c>
      <c r="AA189" s="2">
        <v>1492505.5599999996</v>
      </c>
      <c r="AB189" s="2">
        <v>1786943.48</v>
      </c>
      <c r="AC189" s="2">
        <v>1758696.7399999995</v>
      </c>
      <c r="AD189" s="2">
        <v>1375751.8000000003</v>
      </c>
      <c r="AE189" s="2">
        <v>2261750.5900000003</v>
      </c>
      <c r="AF189" s="2">
        <v>1694030.6600000006</v>
      </c>
      <c r="AG189" s="2">
        <v>1552185.3199999994</v>
      </c>
      <c r="AH189" s="2">
        <v>2335148.2399999998</v>
      </c>
      <c r="AI189" s="2">
        <v>889855.01</v>
      </c>
    </row>
    <row r="190" spans="1:35" x14ac:dyDescent="0.3">
      <c r="A190" s="3" t="s">
        <v>224</v>
      </c>
      <c r="B190" s="2">
        <v>2024695.41</v>
      </c>
      <c r="C190" s="2">
        <v>1905871</v>
      </c>
      <c r="D190" s="2">
        <v>2595979.36</v>
      </c>
      <c r="E190" s="2">
        <v>3743003.8500000006</v>
      </c>
      <c r="F190" s="2">
        <v>1179677.72</v>
      </c>
      <c r="G190" s="2">
        <v>2479121.7699999996</v>
      </c>
      <c r="H190" s="2">
        <v>2395788.5699999998</v>
      </c>
      <c r="I190" s="2">
        <v>2504864.87</v>
      </c>
      <c r="J190" s="2">
        <v>2071477.9599999997</v>
      </c>
      <c r="K190" s="2">
        <v>1921846.3699999996</v>
      </c>
      <c r="L190" s="2">
        <v>1605402.72</v>
      </c>
      <c r="M190" s="2">
        <v>1261441.9999999998</v>
      </c>
      <c r="N190" s="2">
        <v>2088977.73</v>
      </c>
      <c r="O190" s="2">
        <v>908861.93</v>
      </c>
      <c r="P190" s="2">
        <v>1575547.37</v>
      </c>
      <c r="Q190" s="2">
        <v>1743811.3599999994</v>
      </c>
      <c r="R190" s="2">
        <v>3067062.1799999988</v>
      </c>
      <c r="S190" s="2">
        <v>1677908.35</v>
      </c>
      <c r="T190" s="2">
        <v>1933076.0099999998</v>
      </c>
      <c r="U190" s="2">
        <v>1558096.5800000003</v>
      </c>
      <c r="V190" s="2">
        <v>1289579.3400000003</v>
      </c>
      <c r="W190" s="2">
        <v>3623146.4099999997</v>
      </c>
      <c r="X190" s="2">
        <v>1763116.8800000001</v>
      </c>
      <c r="Y190" s="2">
        <v>1669531.9500000002</v>
      </c>
      <c r="Z190" s="2">
        <v>1628640.7400000002</v>
      </c>
      <c r="AA190" s="2">
        <v>1701169.1</v>
      </c>
      <c r="AB190" s="2">
        <v>2022301.5999999996</v>
      </c>
      <c r="AC190" s="2">
        <v>3449722.01</v>
      </c>
      <c r="AD190" s="2">
        <v>6089431.8099999987</v>
      </c>
      <c r="AE190" s="2">
        <v>2502023.5400000005</v>
      </c>
      <c r="AF190" s="2">
        <v>3557084.2799999993</v>
      </c>
      <c r="AG190" s="2">
        <v>1926482.9299999995</v>
      </c>
      <c r="AH190" s="2">
        <v>2514893.7300000004</v>
      </c>
      <c r="AI190" s="2">
        <v>2152316.0199999996</v>
      </c>
    </row>
    <row r="191" spans="1:35" x14ac:dyDescent="0.3">
      <c r="A191" s="3" t="s">
        <v>225</v>
      </c>
      <c r="B191" s="2">
        <v>757421.0399999998</v>
      </c>
      <c r="C191" s="2">
        <v>1018242.9299999998</v>
      </c>
      <c r="D191" s="2">
        <v>1012836.05</v>
      </c>
      <c r="E191" s="2">
        <v>1445902.2799999998</v>
      </c>
      <c r="F191" s="2">
        <v>2694943.1499999985</v>
      </c>
      <c r="G191" s="2">
        <v>1153133.7999999998</v>
      </c>
      <c r="H191" s="2">
        <v>896436.85</v>
      </c>
      <c r="I191" s="2">
        <v>1812492.8399999999</v>
      </c>
      <c r="J191" s="2">
        <v>983346.20000000054</v>
      </c>
      <c r="K191" s="2">
        <v>630602.2799999998</v>
      </c>
      <c r="L191" s="2">
        <v>4179938.7800000007</v>
      </c>
      <c r="M191" s="2">
        <v>1478115.3900000001</v>
      </c>
      <c r="N191" s="2">
        <v>1005493.6699999998</v>
      </c>
      <c r="O191" s="2">
        <v>1045719.47</v>
      </c>
      <c r="P191" s="2">
        <v>1094969.2200000004</v>
      </c>
      <c r="Q191" s="2">
        <v>1453869.9000000004</v>
      </c>
      <c r="R191" s="2">
        <v>1446517.9500000002</v>
      </c>
      <c r="S191" s="2">
        <v>1070901.6900000002</v>
      </c>
      <c r="T191" s="2">
        <v>969329.2799999998</v>
      </c>
      <c r="U191" s="2">
        <v>1506765.63</v>
      </c>
      <c r="V191" s="2">
        <v>1862264.3900000004</v>
      </c>
      <c r="W191" s="2">
        <v>808456.98999999987</v>
      </c>
      <c r="X191" s="2">
        <v>760149.79</v>
      </c>
      <c r="Y191" s="2">
        <v>756715.13000000035</v>
      </c>
      <c r="Z191" s="2">
        <v>601184.39999999991</v>
      </c>
      <c r="AA191" s="2">
        <v>1652577.0899999994</v>
      </c>
      <c r="AB191" s="2">
        <v>931675.81999999983</v>
      </c>
      <c r="AC191" s="2">
        <v>1530788.71</v>
      </c>
      <c r="AD191" s="2">
        <v>1291859.6299999999</v>
      </c>
      <c r="AE191" s="2">
        <v>2033841.2599999998</v>
      </c>
      <c r="AF191" s="2">
        <v>1880719.8100000003</v>
      </c>
      <c r="AG191" s="2">
        <v>1726413.5399999998</v>
      </c>
      <c r="AH191" s="2">
        <v>2475293.6100000013</v>
      </c>
      <c r="AI191" s="2">
        <v>2555049.2300000004</v>
      </c>
    </row>
    <row r="192" spans="1:35" x14ac:dyDescent="0.3">
      <c r="A192" s="3" t="s">
        <v>226</v>
      </c>
      <c r="B192" s="2">
        <v>14242697.739999998</v>
      </c>
      <c r="C192" s="2">
        <v>19192497.120000008</v>
      </c>
      <c r="D192" s="2">
        <v>15845208.449999996</v>
      </c>
      <c r="E192" s="2">
        <v>15114700.709999992</v>
      </c>
      <c r="F192" s="2">
        <v>19473595.120000005</v>
      </c>
      <c r="G192" s="2">
        <v>15484168.949999994</v>
      </c>
      <c r="H192" s="2">
        <v>26024497.389999986</v>
      </c>
      <c r="I192" s="2">
        <v>27723294.380000003</v>
      </c>
      <c r="J192" s="2">
        <v>13791282.410000002</v>
      </c>
      <c r="K192" s="2">
        <v>21261920.060000002</v>
      </c>
      <c r="L192" s="2">
        <v>18725632.099999987</v>
      </c>
      <c r="M192" s="2">
        <v>19737528.810000002</v>
      </c>
      <c r="N192" s="2">
        <v>14013883.879999995</v>
      </c>
      <c r="O192" s="2">
        <v>17348088.189999998</v>
      </c>
      <c r="P192" s="2">
        <v>16703782.48</v>
      </c>
      <c r="Q192" s="2">
        <v>17556985.170000009</v>
      </c>
      <c r="R192" s="2">
        <v>19255670.099999994</v>
      </c>
      <c r="S192" s="2">
        <v>18621685.659999993</v>
      </c>
      <c r="T192" s="2">
        <v>26490104.299999997</v>
      </c>
      <c r="U192" s="2">
        <v>20716142.099999994</v>
      </c>
      <c r="V192" s="2">
        <v>31003547.989999991</v>
      </c>
      <c r="W192" s="2">
        <v>24604094.409999993</v>
      </c>
      <c r="X192" s="2">
        <v>30121179.619999994</v>
      </c>
      <c r="Y192" s="2">
        <v>20360785.409999996</v>
      </c>
      <c r="Z192" s="2">
        <v>20813265.910000004</v>
      </c>
      <c r="AA192" s="2">
        <v>15298169.780000001</v>
      </c>
      <c r="AB192" s="2">
        <v>14858686.489999995</v>
      </c>
      <c r="AC192" s="2">
        <v>14001715.030000001</v>
      </c>
      <c r="AD192" s="2">
        <v>98618433.10999991</v>
      </c>
      <c r="AE192" s="2">
        <v>19410239.290000003</v>
      </c>
      <c r="AF192" s="2">
        <v>20709426.519999996</v>
      </c>
      <c r="AG192" s="2">
        <v>15856878.260000009</v>
      </c>
      <c r="AH192" s="2">
        <v>15784454.55000001</v>
      </c>
      <c r="AI192" s="2">
        <v>19655796.300000004</v>
      </c>
    </row>
    <row r="193" spans="1:35" x14ac:dyDescent="0.3">
      <c r="A193" s="3" t="s">
        <v>227</v>
      </c>
      <c r="B193" s="2">
        <v>114279.26999999999</v>
      </c>
      <c r="C193" s="2">
        <v>399509.33</v>
      </c>
      <c r="D193" s="2">
        <v>317007.62999999995</v>
      </c>
      <c r="E193" s="2">
        <v>718553.27</v>
      </c>
      <c r="F193" s="2">
        <v>184856.8</v>
      </c>
      <c r="G193" s="2">
        <v>155709.66999999998</v>
      </c>
      <c r="H193" s="2">
        <v>198915.39</v>
      </c>
      <c r="I193" s="2" t="s">
        <v>39</v>
      </c>
      <c r="J193" s="2">
        <v>185531.76</v>
      </c>
      <c r="K193" s="2">
        <v>350278.75999999995</v>
      </c>
      <c r="L193" s="2">
        <v>161062.15999999997</v>
      </c>
      <c r="M193" s="2">
        <v>118171.45999999999</v>
      </c>
      <c r="N193" s="2" t="s">
        <v>39</v>
      </c>
      <c r="O193" s="2">
        <v>1039889.65</v>
      </c>
      <c r="P193" s="2">
        <v>13319.86</v>
      </c>
      <c r="Q193" s="2">
        <v>273239</v>
      </c>
      <c r="R193" s="2">
        <v>236332.15999999997</v>
      </c>
      <c r="S193" s="2">
        <v>320503.02</v>
      </c>
      <c r="T193" s="2">
        <v>87559.95</v>
      </c>
      <c r="U193" s="2">
        <v>8260.5400000000009</v>
      </c>
      <c r="V193" s="2">
        <v>96219.92</v>
      </c>
      <c r="W193" s="2">
        <v>441556.35</v>
      </c>
      <c r="X193" s="2">
        <v>125751.5</v>
      </c>
      <c r="Y193" s="2">
        <v>82926.450000000012</v>
      </c>
      <c r="Z193" s="2">
        <v>208537.22999999998</v>
      </c>
      <c r="AA193" s="2" t="s">
        <v>39</v>
      </c>
      <c r="AB193" s="2">
        <v>962884.53999999992</v>
      </c>
      <c r="AC193" s="2">
        <v>206163.01</v>
      </c>
      <c r="AD193" s="2">
        <v>203578.71999999997</v>
      </c>
      <c r="AE193" s="2">
        <v>95926.37000000001</v>
      </c>
      <c r="AF193" s="2">
        <v>508561.85000000003</v>
      </c>
      <c r="AG193" s="2">
        <v>74463.239999999991</v>
      </c>
      <c r="AH193" s="2">
        <v>105312.99999999999</v>
      </c>
      <c r="AI193" s="2">
        <v>140119.41</v>
      </c>
    </row>
    <row r="194" spans="1:35" x14ac:dyDescent="0.3">
      <c r="A194" s="3" t="s">
        <v>228</v>
      </c>
      <c r="B194" s="2">
        <v>9989421.410000002</v>
      </c>
      <c r="C194" s="2">
        <v>18143940.560000006</v>
      </c>
      <c r="D194" s="2">
        <v>18723649.459999993</v>
      </c>
      <c r="E194" s="2">
        <v>11291125.689999998</v>
      </c>
      <c r="F194" s="2">
        <v>21035890.310000002</v>
      </c>
      <c r="G194" s="2">
        <v>12759952.16</v>
      </c>
      <c r="H194" s="2">
        <v>15693425.469999999</v>
      </c>
      <c r="I194" s="2">
        <v>19704798.860000007</v>
      </c>
      <c r="J194" s="2">
        <v>18281974.02</v>
      </c>
      <c r="K194" s="2">
        <v>19716341.599999987</v>
      </c>
      <c r="L194" s="2">
        <v>17140745.520000003</v>
      </c>
      <c r="M194" s="2">
        <v>12940814.16</v>
      </c>
      <c r="N194" s="2">
        <v>9671809.1899999976</v>
      </c>
      <c r="O194" s="2">
        <v>9876698.7400000021</v>
      </c>
      <c r="P194" s="2">
        <v>11154331.189999999</v>
      </c>
      <c r="Q194" s="2">
        <v>10798569.43</v>
      </c>
      <c r="R194" s="2">
        <v>18102966.919999998</v>
      </c>
      <c r="S194" s="2">
        <v>8536686.5099999979</v>
      </c>
      <c r="T194" s="2">
        <v>12089499.049999999</v>
      </c>
      <c r="U194" s="2">
        <v>10220198.120000001</v>
      </c>
      <c r="V194" s="2">
        <v>14932438</v>
      </c>
      <c r="W194" s="2">
        <v>10870553.790000003</v>
      </c>
      <c r="X194" s="2">
        <v>10183097.02</v>
      </c>
      <c r="Y194" s="2">
        <v>8899975.6099999994</v>
      </c>
      <c r="Z194" s="2">
        <v>8247634.3200000003</v>
      </c>
      <c r="AA194" s="2">
        <v>6833816.9200000009</v>
      </c>
      <c r="AB194" s="2">
        <v>11379105.910000002</v>
      </c>
      <c r="AC194" s="2">
        <v>9719608.5999999978</v>
      </c>
      <c r="AD194" s="2">
        <v>8185464.5899999999</v>
      </c>
      <c r="AE194" s="2">
        <v>9251972.8300000001</v>
      </c>
      <c r="AF194" s="2">
        <v>14806548.33</v>
      </c>
      <c r="AG194" s="2">
        <v>8376647.6499999985</v>
      </c>
      <c r="AH194" s="2">
        <v>9367015.849999994</v>
      </c>
      <c r="AI194" s="2">
        <v>10509679.809999999</v>
      </c>
    </row>
    <row r="195" spans="1:35" x14ac:dyDescent="0.3">
      <c r="A195" s="3" t="s">
        <v>229</v>
      </c>
      <c r="B195" s="2">
        <v>321537082.99999994</v>
      </c>
      <c r="C195" s="2">
        <v>381436396.16000021</v>
      </c>
      <c r="D195" s="2">
        <v>398085474.33000016</v>
      </c>
      <c r="E195" s="2">
        <v>314504397.65000015</v>
      </c>
      <c r="F195" s="2">
        <v>359097336.30999994</v>
      </c>
      <c r="G195" s="2">
        <v>330986317.58999997</v>
      </c>
      <c r="H195" s="2">
        <v>329380763.15999997</v>
      </c>
      <c r="I195" s="2">
        <v>437868730.02999985</v>
      </c>
      <c r="J195" s="2">
        <v>422597572.96000004</v>
      </c>
      <c r="K195" s="2">
        <v>505925042.4600001</v>
      </c>
      <c r="L195" s="2">
        <v>373500621.11000007</v>
      </c>
      <c r="M195" s="2">
        <v>310007475.63000017</v>
      </c>
      <c r="N195" s="2">
        <v>340854131.08999979</v>
      </c>
      <c r="O195" s="2">
        <v>393615417.11999983</v>
      </c>
      <c r="P195" s="2">
        <v>388509727.30000007</v>
      </c>
      <c r="Q195" s="2">
        <v>347377484.00000006</v>
      </c>
      <c r="R195" s="2">
        <v>373603610.39999986</v>
      </c>
      <c r="S195" s="2">
        <v>422851075.44999957</v>
      </c>
      <c r="T195" s="2">
        <v>461445769.56000024</v>
      </c>
      <c r="U195" s="2">
        <v>399782777.05999959</v>
      </c>
      <c r="V195" s="2">
        <v>440707915.18000019</v>
      </c>
      <c r="W195" s="2">
        <v>538112643.93999982</v>
      </c>
      <c r="X195" s="2">
        <v>417891174.47000009</v>
      </c>
      <c r="Y195" s="2">
        <v>457676370.86000025</v>
      </c>
      <c r="Z195" s="2">
        <v>279549414.34000015</v>
      </c>
      <c r="AA195" s="2">
        <v>286959936.86000013</v>
      </c>
      <c r="AB195" s="2">
        <v>315547972.94999975</v>
      </c>
      <c r="AC195" s="2">
        <v>340491444.48000002</v>
      </c>
      <c r="AD195" s="2">
        <v>352761678.97999996</v>
      </c>
      <c r="AE195" s="2">
        <v>395128665.91000021</v>
      </c>
      <c r="AF195" s="2">
        <v>403281285.89999992</v>
      </c>
      <c r="AG195" s="2">
        <v>414554083.40999967</v>
      </c>
      <c r="AH195" s="2">
        <v>421078252.99000025</v>
      </c>
      <c r="AI195" s="2">
        <v>434061890.82999992</v>
      </c>
    </row>
    <row r="196" spans="1:35" x14ac:dyDescent="0.3">
      <c r="A196" s="3" t="s">
        <v>230</v>
      </c>
      <c r="B196" s="2">
        <v>86716749.089999974</v>
      </c>
      <c r="C196" s="2">
        <v>121661669.69000003</v>
      </c>
      <c r="D196" s="2">
        <v>120106945.08999997</v>
      </c>
      <c r="E196" s="2">
        <v>120464253.71000001</v>
      </c>
      <c r="F196" s="2">
        <v>117362238.36999993</v>
      </c>
      <c r="G196" s="2">
        <v>126101956.49999996</v>
      </c>
      <c r="H196" s="2">
        <v>101839886.25999996</v>
      </c>
      <c r="I196" s="2">
        <v>126708226.96999991</v>
      </c>
      <c r="J196" s="2">
        <v>102886277.47</v>
      </c>
      <c r="K196" s="2">
        <v>118976565.81000002</v>
      </c>
      <c r="L196" s="2">
        <v>93328619.219999984</v>
      </c>
      <c r="M196" s="2">
        <v>87434266.800000012</v>
      </c>
      <c r="N196" s="2">
        <v>83922592.820000023</v>
      </c>
      <c r="O196" s="2">
        <v>113000516.86999995</v>
      </c>
      <c r="P196" s="2">
        <v>133407053.56000008</v>
      </c>
      <c r="Q196" s="2">
        <v>116977523.06000003</v>
      </c>
      <c r="R196" s="2">
        <v>114646836.42999989</v>
      </c>
      <c r="S196" s="2">
        <v>109030078.73000002</v>
      </c>
      <c r="T196" s="2">
        <v>120257911.34</v>
      </c>
      <c r="U196" s="2">
        <v>108963434.78000003</v>
      </c>
      <c r="V196" s="2">
        <v>93843190.879999965</v>
      </c>
      <c r="W196" s="2">
        <v>128284643.60000005</v>
      </c>
      <c r="X196" s="2">
        <v>113939029.67999996</v>
      </c>
      <c r="Y196" s="2">
        <v>113909155.4000001</v>
      </c>
      <c r="Z196" s="2">
        <v>71292532.019999966</v>
      </c>
      <c r="AA196" s="2">
        <v>86353418.400000051</v>
      </c>
      <c r="AB196" s="2">
        <v>92622523.919999987</v>
      </c>
      <c r="AC196" s="2">
        <v>96119386.630000025</v>
      </c>
      <c r="AD196" s="2">
        <v>88815261.910000026</v>
      </c>
      <c r="AE196" s="2">
        <v>107138159.09999996</v>
      </c>
      <c r="AF196" s="2">
        <v>102065639.15000007</v>
      </c>
      <c r="AG196" s="2">
        <v>88814835.229999989</v>
      </c>
      <c r="AH196" s="2">
        <v>89297816.99000001</v>
      </c>
      <c r="AI196" s="2">
        <v>107975145.55</v>
      </c>
    </row>
    <row r="197" spans="1:35" x14ac:dyDescent="0.3">
      <c r="A197" s="3" t="s">
        <v>231</v>
      </c>
      <c r="B197" s="2">
        <v>225357164.56999969</v>
      </c>
      <c r="C197" s="2">
        <v>279131592.93000001</v>
      </c>
      <c r="D197" s="2">
        <v>279281198.78999996</v>
      </c>
      <c r="E197" s="2">
        <v>201405346.61000004</v>
      </c>
      <c r="F197" s="2">
        <v>230089567.06999987</v>
      </c>
      <c r="G197" s="2">
        <v>217311243.48000005</v>
      </c>
      <c r="H197" s="2">
        <v>286443075.76000017</v>
      </c>
      <c r="I197" s="2">
        <v>209430604.52000004</v>
      </c>
      <c r="J197" s="2">
        <v>242104394.28000009</v>
      </c>
      <c r="K197" s="2">
        <v>215634571.73000008</v>
      </c>
      <c r="L197" s="2">
        <v>229172342.73999989</v>
      </c>
      <c r="M197" s="2">
        <v>196104735.17000008</v>
      </c>
      <c r="N197" s="2">
        <v>189327559.75</v>
      </c>
      <c r="O197" s="2">
        <v>275676490.60000014</v>
      </c>
      <c r="P197" s="2">
        <v>220823859.05000007</v>
      </c>
      <c r="Q197" s="2">
        <v>251465163.14999986</v>
      </c>
      <c r="R197" s="2">
        <v>266718308.76999992</v>
      </c>
      <c r="S197" s="2">
        <v>195486167.05000019</v>
      </c>
      <c r="T197" s="2">
        <v>239633739.99000007</v>
      </c>
      <c r="U197" s="2">
        <v>245438899.39000005</v>
      </c>
      <c r="V197" s="2">
        <v>210991910.25999981</v>
      </c>
      <c r="W197" s="2">
        <v>304863272.03000021</v>
      </c>
      <c r="X197" s="2">
        <v>240619003.70999977</v>
      </c>
      <c r="Y197" s="2">
        <v>242162165.22999999</v>
      </c>
      <c r="Z197" s="2">
        <v>190708502.91000003</v>
      </c>
      <c r="AA197" s="2">
        <v>235596667.59999976</v>
      </c>
      <c r="AB197" s="2">
        <v>223047614.59999973</v>
      </c>
      <c r="AC197" s="2">
        <v>265091362.11999995</v>
      </c>
      <c r="AD197" s="2">
        <v>253650131.07000017</v>
      </c>
      <c r="AE197" s="2">
        <v>259669081.41000023</v>
      </c>
      <c r="AF197" s="2">
        <v>296820462.99000025</v>
      </c>
      <c r="AG197" s="2">
        <v>349273147.64999974</v>
      </c>
      <c r="AH197" s="2">
        <v>274660158.18999988</v>
      </c>
      <c r="AI197" s="2">
        <v>312363750.40999973</v>
      </c>
    </row>
    <row r="198" spans="1:35" x14ac:dyDescent="0.3">
      <c r="A198" s="3" t="s">
        <v>232</v>
      </c>
      <c r="B198" s="2">
        <v>87327301.210000008</v>
      </c>
      <c r="C198" s="2">
        <v>86724926.549999952</v>
      </c>
      <c r="D198" s="2">
        <v>92331315.74999997</v>
      </c>
      <c r="E198" s="2">
        <v>84622686.300000072</v>
      </c>
      <c r="F198" s="2">
        <v>102793361.18999991</v>
      </c>
      <c r="G198" s="2">
        <v>110129895.25000003</v>
      </c>
      <c r="H198" s="2">
        <v>97656724.169999987</v>
      </c>
      <c r="I198" s="2">
        <v>86883014.710000008</v>
      </c>
      <c r="J198" s="2">
        <v>101722954.95</v>
      </c>
      <c r="K198" s="2">
        <v>94479049.730000004</v>
      </c>
      <c r="L198" s="2">
        <v>103510248.79999994</v>
      </c>
      <c r="M198" s="2">
        <v>96689027.810000002</v>
      </c>
      <c r="N198" s="2">
        <v>85669705.299999982</v>
      </c>
      <c r="O198" s="2">
        <v>107390256.62999997</v>
      </c>
      <c r="P198" s="2">
        <v>110422109.36000007</v>
      </c>
      <c r="Q198" s="2">
        <v>118444228.72999999</v>
      </c>
      <c r="R198" s="2">
        <v>104907931.63999999</v>
      </c>
      <c r="S198" s="2">
        <v>102663575.19000009</v>
      </c>
      <c r="T198" s="2">
        <v>112374471.12000003</v>
      </c>
      <c r="U198" s="2">
        <v>105562975.48999999</v>
      </c>
      <c r="V198" s="2">
        <v>100423477.18000004</v>
      </c>
      <c r="W198" s="2">
        <v>103395837.11000003</v>
      </c>
      <c r="X198" s="2">
        <v>99708336.98999998</v>
      </c>
      <c r="Y198" s="2">
        <v>88850818.00000003</v>
      </c>
      <c r="Z198" s="2">
        <v>85969730.789999992</v>
      </c>
      <c r="AA198" s="2">
        <v>88600787.550000027</v>
      </c>
      <c r="AB198" s="2">
        <v>112912810.99000004</v>
      </c>
      <c r="AC198" s="2">
        <v>102881269.43000001</v>
      </c>
      <c r="AD198" s="2">
        <v>106980192.61999995</v>
      </c>
      <c r="AE198" s="2">
        <v>102603013.63000001</v>
      </c>
      <c r="AF198" s="2">
        <v>99590909.719999924</v>
      </c>
      <c r="AG198" s="2">
        <v>99040628.829999998</v>
      </c>
      <c r="AH198" s="2">
        <v>92962306.190000072</v>
      </c>
      <c r="AI198" s="2">
        <v>111930660.47</v>
      </c>
    </row>
    <row r="199" spans="1:35" x14ac:dyDescent="0.3">
      <c r="A199" s="3" t="s">
        <v>233</v>
      </c>
      <c r="B199" s="2">
        <v>28410216.549999997</v>
      </c>
      <c r="C199" s="2">
        <v>20619632.920000002</v>
      </c>
      <c r="D199" s="2">
        <v>20409451.830000013</v>
      </c>
      <c r="E199" s="2">
        <v>31087122.399999991</v>
      </c>
      <c r="F199" s="2">
        <v>32490412.699999996</v>
      </c>
      <c r="G199" s="2">
        <v>36258231.150000043</v>
      </c>
      <c r="H199" s="2">
        <v>32685045.050000004</v>
      </c>
      <c r="I199" s="2">
        <v>30969125.760000009</v>
      </c>
      <c r="J199" s="2">
        <v>18719706.589999992</v>
      </c>
      <c r="K199" s="2">
        <v>14454005.600000009</v>
      </c>
      <c r="L199" s="2">
        <v>14704679.499999998</v>
      </c>
      <c r="M199" s="2">
        <v>24919463.390000004</v>
      </c>
      <c r="N199" s="2">
        <v>11713814.739999998</v>
      </c>
      <c r="O199" s="2">
        <v>11650317.679999996</v>
      </c>
      <c r="P199" s="2">
        <v>21178736.179999989</v>
      </c>
      <c r="Q199" s="2">
        <v>20063903.620000008</v>
      </c>
      <c r="R199" s="2">
        <v>17956976.749999993</v>
      </c>
      <c r="S199" s="2">
        <v>14166966.649999999</v>
      </c>
      <c r="T199" s="2">
        <v>12740814.17</v>
      </c>
      <c r="U199" s="2">
        <v>21167558.790000003</v>
      </c>
      <c r="V199" s="2">
        <v>19945935.609999999</v>
      </c>
      <c r="W199" s="2">
        <v>251544202.14000002</v>
      </c>
      <c r="X199" s="2">
        <v>232222366.43000004</v>
      </c>
      <c r="Y199" s="2">
        <v>98947106.200000018</v>
      </c>
      <c r="Z199" s="2">
        <v>32546216.389999986</v>
      </c>
      <c r="AA199" s="2">
        <v>41357385.109999999</v>
      </c>
      <c r="AB199" s="2">
        <v>54960699.969999954</v>
      </c>
      <c r="AC199" s="2">
        <v>92661696.950000033</v>
      </c>
      <c r="AD199" s="2">
        <v>42133814.639999986</v>
      </c>
      <c r="AE199" s="2">
        <v>127362586.32000005</v>
      </c>
      <c r="AF199" s="2">
        <v>72653229.050000086</v>
      </c>
      <c r="AG199" s="2">
        <v>117726794.77000003</v>
      </c>
      <c r="AH199" s="2">
        <v>57681313.930000007</v>
      </c>
      <c r="AI199" s="2">
        <v>33184105.419999938</v>
      </c>
    </row>
    <row r="200" spans="1:35" x14ac:dyDescent="0.3">
      <c r="A200" s="3" t="s">
        <v>234</v>
      </c>
      <c r="B200" s="2">
        <v>2129761.0899999994</v>
      </c>
      <c r="C200" s="2">
        <v>1151960.42</v>
      </c>
      <c r="D200" s="2">
        <v>702165.72</v>
      </c>
      <c r="E200" s="2">
        <v>481693.82999999996</v>
      </c>
      <c r="F200" s="2">
        <v>667243.23</v>
      </c>
      <c r="G200" s="2">
        <v>969627.79000000015</v>
      </c>
      <c r="H200" s="2">
        <v>746652.72999999986</v>
      </c>
      <c r="I200" s="2">
        <v>1457675.01</v>
      </c>
      <c r="J200" s="2">
        <v>513456.27</v>
      </c>
      <c r="K200" s="2">
        <v>834630.6</v>
      </c>
      <c r="L200" s="2">
        <v>1041792.6399999999</v>
      </c>
      <c r="M200" s="2">
        <v>486579.72000000009</v>
      </c>
      <c r="N200" s="2">
        <v>1433370.5500000003</v>
      </c>
      <c r="O200" s="2">
        <v>519217.60999999993</v>
      </c>
      <c r="P200" s="2">
        <v>338060.76</v>
      </c>
      <c r="Q200" s="2">
        <v>1041441.3300000001</v>
      </c>
      <c r="R200" s="2">
        <v>1128863.06</v>
      </c>
      <c r="S200" s="2">
        <v>900842.21</v>
      </c>
      <c r="T200" s="2">
        <v>1015296.0300000001</v>
      </c>
      <c r="U200" s="2">
        <v>341086.27</v>
      </c>
      <c r="V200" s="2">
        <v>598442.76</v>
      </c>
      <c r="W200" s="2">
        <v>1373491.8900000004</v>
      </c>
      <c r="X200" s="2">
        <v>1364395.57</v>
      </c>
      <c r="Y200" s="2">
        <v>840510.87000000023</v>
      </c>
      <c r="Z200" s="2">
        <v>596340.24</v>
      </c>
      <c r="AA200" s="2">
        <v>623745.89999999991</v>
      </c>
      <c r="AB200" s="2">
        <v>647909.6100000001</v>
      </c>
      <c r="AC200" s="2">
        <v>838357.82000000007</v>
      </c>
      <c r="AD200" s="2">
        <v>1356444.86</v>
      </c>
      <c r="AE200" s="2">
        <v>1044814.48</v>
      </c>
      <c r="AF200" s="2">
        <v>1410555.8699999999</v>
      </c>
      <c r="AG200" s="2">
        <v>583312.75</v>
      </c>
      <c r="AH200" s="2">
        <v>744600.47</v>
      </c>
      <c r="AI200" s="2">
        <v>691822.0199999999</v>
      </c>
    </row>
    <row r="201" spans="1:35" x14ac:dyDescent="0.3">
      <c r="A201" s="3" t="s">
        <v>235</v>
      </c>
      <c r="B201" s="2">
        <v>8335573.2200000016</v>
      </c>
      <c r="C201" s="2">
        <v>4078943.9899999998</v>
      </c>
      <c r="D201" s="2">
        <v>1837756.46</v>
      </c>
      <c r="E201" s="2">
        <v>4189775.6999999993</v>
      </c>
      <c r="F201" s="2">
        <v>370279.43</v>
      </c>
      <c r="G201" s="2">
        <v>11930600.73</v>
      </c>
      <c r="H201" s="2">
        <v>106968.45999999999</v>
      </c>
      <c r="I201" s="2">
        <v>3251589.8400000003</v>
      </c>
      <c r="J201" s="2">
        <v>120799.32</v>
      </c>
      <c r="K201" s="2">
        <v>8834684.9800000004</v>
      </c>
      <c r="L201" s="2">
        <v>251548.45999999996</v>
      </c>
      <c r="M201" s="2">
        <v>85749.94</v>
      </c>
      <c r="N201" s="2">
        <v>8586446.3800000008</v>
      </c>
      <c r="O201" s="2">
        <v>7959283.0199999996</v>
      </c>
      <c r="P201" s="2">
        <v>6761532.7799999993</v>
      </c>
      <c r="Q201" s="2">
        <v>6446421.5099999988</v>
      </c>
      <c r="R201" s="2">
        <v>1809704.52</v>
      </c>
      <c r="S201" s="2">
        <v>254181.2</v>
      </c>
      <c r="T201" s="2">
        <v>8040718.4500000002</v>
      </c>
      <c r="U201" s="2">
        <v>262231.96000000002</v>
      </c>
      <c r="V201" s="2">
        <v>129626.31000000001</v>
      </c>
      <c r="W201" s="2">
        <v>3907433.33</v>
      </c>
      <c r="X201" s="2">
        <v>3582751.9399999995</v>
      </c>
      <c r="Y201" s="2">
        <v>175294.06</v>
      </c>
      <c r="Z201" s="2">
        <v>191610.08</v>
      </c>
      <c r="AA201" s="2">
        <v>3640380.75</v>
      </c>
      <c r="AB201" s="2">
        <v>5531660.1299999999</v>
      </c>
      <c r="AC201" s="2">
        <v>180145.64</v>
      </c>
      <c r="AD201" s="2">
        <v>249989.34</v>
      </c>
      <c r="AE201" s="2">
        <v>187036.39</v>
      </c>
      <c r="AF201" s="2">
        <v>750372.39</v>
      </c>
      <c r="AG201" s="2">
        <v>2558322.9999999995</v>
      </c>
      <c r="AH201" s="2">
        <v>972696.84</v>
      </c>
      <c r="AI201" s="2">
        <v>127348.91</v>
      </c>
    </row>
    <row r="202" spans="1:35" x14ac:dyDescent="0.3">
      <c r="A202" s="3" t="s">
        <v>236</v>
      </c>
      <c r="B202" s="2">
        <v>39355644.000000007</v>
      </c>
      <c r="C202" s="2">
        <v>51641777.950000003</v>
      </c>
      <c r="D202" s="2">
        <v>53317364.63000001</v>
      </c>
      <c r="E202" s="2">
        <v>45129103.230000004</v>
      </c>
      <c r="F202" s="2">
        <v>50972685.100000009</v>
      </c>
      <c r="G202" s="2">
        <v>52632382.119999982</v>
      </c>
      <c r="H202" s="2">
        <v>54528083.100000016</v>
      </c>
      <c r="I202" s="2">
        <v>49421642.809999973</v>
      </c>
      <c r="J202" s="2">
        <v>53419941.179999985</v>
      </c>
      <c r="K202" s="2">
        <v>53739366.979999967</v>
      </c>
      <c r="L202" s="2">
        <v>45913915.380000003</v>
      </c>
      <c r="M202" s="2">
        <v>45780331.679999992</v>
      </c>
      <c r="N202" s="2">
        <v>30477401.729999989</v>
      </c>
      <c r="O202" s="2">
        <v>41797459.87000002</v>
      </c>
      <c r="P202" s="2">
        <v>37532382.980000034</v>
      </c>
      <c r="Q202" s="2">
        <v>45385670.269999996</v>
      </c>
      <c r="R202" s="2">
        <v>45926691.979999982</v>
      </c>
      <c r="S202" s="2">
        <v>33691671.560000017</v>
      </c>
      <c r="T202" s="2">
        <v>49815979.970000021</v>
      </c>
      <c r="U202" s="2">
        <v>42993490.969999999</v>
      </c>
      <c r="V202" s="2">
        <v>38792030.900000013</v>
      </c>
      <c r="W202" s="2">
        <v>41976386.709999993</v>
      </c>
      <c r="X202" s="2">
        <v>37688496.500000007</v>
      </c>
      <c r="Y202" s="2">
        <v>35021269</v>
      </c>
      <c r="Z202" s="2">
        <v>29087742.910000011</v>
      </c>
      <c r="AA202" s="2">
        <v>32506887.489999983</v>
      </c>
      <c r="AB202" s="2">
        <v>39920186.700000003</v>
      </c>
      <c r="AC202" s="2">
        <v>34011683.269999996</v>
      </c>
      <c r="AD202" s="2">
        <v>36062134.680000052</v>
      </c>
      <c r="AE202" s="2">
        <v>41556076.950000003</v>
      </c>
      <c r="AF202" s="2">
        <v>43423648.740000002</v>
      </c>
      <c r="AG202" s="2">
        <v>35696083.359999992</v>
      </c>
      <c r="AH202" s="2">
        <v>46795015.770000026</v>
      </c>
      <c r="AI202" s="2">
        <v>43723426.729999982</v>
      </c>
    </row>
    <row r="203" spans="1:35" x14ac:dyDescent="0.3">
      <c r="A203" s="3" t="s">
        <v>237</v>
      </c>
      <c r="B203" s="2">
        <v>89049531.140000015</v>
      </c>
      <c r="C203" s="2">
        <v>96777387.129999936</v>
      </c>
      <c r="D203" s="2">
        <v>105378321.22000003</v>
      </c>
      <c r="E203" s="2">
        <v>90591694.180000037</v>
      </c>
      <c r="F203" s="2">
        <v>116770088.12</v>
      </c>
      <c r="G203" s="2">
        <v>100243577.3800001</v>
      </c>
      <c r="H203" s="2">
        <v>97032778.920000106</v>
      </c>
      <c r="I203" s="2">
        <v>119586250.39000008</v>
      </c>
      <c r="J203" s="2">
        <v>100119339.37999997</v>
      </c>
      <c r="K203" s="2">
        <v>95524282.069999933</v>
      </c>
      <c r="L203" s="2">
        <v>104756058.07000001</v>
      </c>
      <c r="M203" s="2">
        <v>92122426.920000017</v>
      </c>
      <c r="N203" s="2">
        <v>109740024.44</v>
      </c>
      <c r="O203" s="2">
        <v>132804780.29000001</v>
      </c>
      <c r="P203" s="2">
        <v>109047221.12000018</v>
      </c>
      <c r="Q203" s="2">
        <v>113718534.42000008</v>
      </c>
      <c r="R203" s="2">
        <v>94853816.169999957</v>
      </c>
      <c r="S203" s="2">
        <v>86672963.039999992</v>
      </c>
      <c r="T203" s="2">
        <v>95910227.540000066</v>
      </c>
      <c r="U203" s="2">
        <v>93351853.629999995</v>
      </c>
      <c r="V203" s="2">
        <v>98932324.589999959</v>
      </c>
      <c r="W203" s="2">
        <v>96734388.470000014</v>
      </c>
      <c r="X203" s="2">
        <v>89712102.670000061</v>
      </c>
      <c r="Y203" s="2">
        <v>87207206.479999974</v>
      </c>
      <c r="Z203" s="2">
        <v>88913948.980000019</v>
      </c>
      <c r="AA203" s="2">
        <v>95291721.729999989</v>
      </c>
      <c r="AB203" s="2">
        <v>120578980.58999994</v>
      </c>
      <c r="AC203" s="2">
        <v>100464656.86000018</v>
      </c>
      <c r="AD203" s="2">
        <v>99943053.23999992</v>
      </c>
      <c r="AE203" s="2">
        <v>94670810.109999985</v>
      </c>
      <c r="AF203" s="2">
        <v>107925805.71000014</v>
      </c>
      <c r="AG203" s="2">
        <v>96040131.26000005</v>
      </c>
      <c r="AH203" s="2">
        <v>96696772.379999906</v>
      </c>
      <c r="AI203" s="2">
        <v>102109810.81000003</v>
      </c>
    </row>
    <row r="204" spans="1:35" x14ac:dyDescent="0.3">
      <c r="A204" s="3" t="s">
        <v>238</v>
      </c>
      <c r="B204" s="2">
        <v>323435.11</v>
      </c>
      <c r="C204" s="2">
        <v>396947.26999999996</v>
      </c>
      <c r="D204" s="2">
        <v>366918.75</v>
      </c>
      <c r="E204" s="2">
        <v>671475.16</v>
      </c>
      <c r="F204" s="2">
        <v>316120.68</v>
      </c>
      <c r="G204" s="2">
        <v>493209.52</v>
      </c>
      <c r="H204" s="2">
        <v>713589</v>
      </c>
      <c r="I204" s="2">
        <v>1052269.1000000001</v>
      </c>
      <c r="J204" s="2">
        <v>624102.25</v>
      </c>
      <c r="K204" s="2">
        <v>387345.48</v>
      </c>
      <c r="L204" s="2">
        <v>254472.2</v>
      </c>
      <c r="M204" s="2">
        <v>178370.76</v>
      </c>
      <c r="N204" s="2">
        <v>63758.64</v>
      </c>
      <c r="O204" s="2">
        <v>158542.57</v>
      </c>
      <c r="P204" s="2">
        <v>389801.14999999997</v>
      </c>
      <c r="Q204" s="2">
        <v>256773.08000000002</v>
      </c>
      <c r="R204" s="2">
        <v>300978</v>
      </c>
      <c r="S204" s="2">
        <v>214750.88</v>
      </c>
      <c r="T204" s="2">
        <v>219372.43</v>
      </c>
      <c r="U204" s="2">
        <v>263301.47000000003</v>
      </c>
      <c r="V204" s="2">
        <v>267175.57000000007</v>
      </c>
      <c r="W204" s="2">
        <v>270119.80999999994</v>
      </c>
      <c r="X204" s="2">
        <v>324810.77</v>
      </c>
      <c r="Y204" s="2">
        <v>78490.91</v>
      </c>
      <c r="Z204" s="2">
        <v>223412.60000000003</v>
      </c>
      <c r="AA204" s="2">
        <v>165279.87</v>
      </c>
      <c r="AB204" s="2">
        <v>154066.69999999998</v>
      </c>
      <c r="AC204" s="2">
        <v>92100.890000000014</v>
      </c>
      <c r="AD204" s="2">
        <v>353858.54</v>
      </c>
      <c r="AE204" s="2">
        <v>181250.91</v>
      </c>
      <c r="AF204" s="2">
        <v>281282.88</v>
      </c>
      <c r="AG204" s="2">
        <v>185215.16</v>
      </c>
      <c r="AH204" s="2">
        <v>243278.79</v>
      </c>
      <c r="AI204" s="2">
        <v>290382.80000000005</v>
      </c>
    </row>
    <row r="205" spans="1:35" x14ac:dyDescent="0.3">
      <c r="A205" s="3" t="s">
        <v>239</v>
      </c>
      <c r="B205" s="2">
        <v>250370.69</v>
      </c>
      <c r="C205" s="2" t="s">
        <v>39</v>
      </c>
      <c r="D205" s="2">
        <v>212824.44999999998</v>
      </c>
      <c r="E205" s="2" t="s">
        <v>39</v>
      </c>
      <c r="F205" s="2" t="s">
        <v>39</v>
      </c>
      <c r="G205" s="2">
        <v>148311.90999999997</v>
      </c>
      <c r="H205" s="2" t="s">
        <v>39</v>
      </c>
      <c r="I205" s="2">
        <v>93149.790000000008</v>
      </c>
      <c r="J205" s="2" t="s">
        <v>39</v>
      </c>
      <c r="K205" s="2">
        <v>146539.53999999998</v>
      </c>
      <c r="L205" s="2" t="s">
        <v>39</v>
      </c>
      <c r="M205" s="2" t="s">
        <v>39</v>
      </c>
      <c r="N205" s="4"/>
      <c r="O205" s="2">
        <v>83596.94</v>
      </c>
      <c r="P205" s="2" t="s">
        <v>39</v>
      </c>
      <c r="Q205" s="2">
        <v>313904.34999999998</v>
      </c>
      <c r="R205" s="2" t="s">
        <v>39</v>
      </c>
      <c r="S205" s="2" t="s">
        <v>39</v>
      </c>
      <c r="T205" s="2" t="s">
        <v>39</v>
      </c>
      <c r="U205" s="2" t="s">
        <v>39</v>
      </c>
      <c r="V205" s="2" t="s">
        <v>39</v>
      </c>
      <c r="W205" s="2" t="s">
        <v>39</v>
      </c>
      <c r="X205" s="2" t="s">
        <v>39</v>
      </c>
      <c r="Y205" s="2" t="s">
        <v>39</v>
      </c>
      <c r="Z205" s="2" t="s">
        <v>39</v>
      </c>
      <c r="AA205" s="2" t="s">
        <v>39</v>
      </c>
      <c r="AB205" s="2">
        <v>105885.81</v>
      </c>
      <c r="AC205" s="2" t="s">
        <v>39</v>
      </c>
      <c r="AD205" s="2">
        <v>101455.34</v>
      </c>
      <c r="AE205" s="2" t="s">
        <v>39</v>
      </c>
      <c r="AF205" s="2" t="s">
        <v>39</v>
      </c>
      <c r="AG205" s="4"/>
      <c r="AH205" s="2" t="s">
        <v>39</v>
      </c>
      <c r="AI205" s="2" t="s">
        <v>39</v>
      </c>
    </row>
    <row r="206" spans="1:35" x14ac:dyDescent="0.3">
      <c r="A206" s="3" t="s">
        <v>240</v>
      </c>
      <c r="B206" s="2">
        <v>217502736.03999978</v>
      </c>
      <c r="C206" s="2">
        <v>225540895.65000007</v>
      </c>
      <c r="D206" s="2">
        <v>264342620.99999988</v>
      </c>
      <c r="E206" s="2">
        <v>221929913.00999972</v>
      </c>
      <c r="F206" s="2">
        <v>285236122.49000025</v>
      </c>
      <c r="G206" s="2">
        <v>263725752.79999983</v>
      </c>
      <c r="H206" s="2">
        <v>251212839.64999992</v>
      </c>
      <c r="I206" s="2">
        <v>266693527.44999981</v>
      </c>
      <c r="J206" s="2">
        <v>253158080.36999997</v>
      </c>
      <c r="K206" s="2">
        <v>211831586.0999999</v>
      </c>
      <c r="L206" s="2">
        <v>248060348.06000021</v>
      </c>
      <c r="M206" s="2">
        <v>233129526.73000014</v>
      </c>
      <c r="N206" s="2">
        <v>216991122.18999985</v>
      </c>
      <c r="O206" s="2">
        <v>230522972.16</v>
      </c>
      <c r="P206" s="2">
        <v>230860971.51999998</v>
      </c>
      <c r="Q206" s="2">
        <v>263968259.36999977</v>
      </c>
      <c r="R206" s="2">
        <v>266246402.00999975</v>
      </c>
      <c r="S206" s="2">
        <v>252279850.44999996</v>
      </c>
      <c r="T206" s="2">
        <v>241494171.23000005</v>
      </c>
      <c r="U206" s="2">
        <v>262596358.26999986</v>
      </c>
      <c r="V206" s="2">
        <v>230572334.07999986</v>
      </c>
      <c r="W206" s="2">
        <v>258372076.94000015</v>
      </c>
      <c r="X206" s="2">
        <v>234896521.52999997</v>
      </c>
      <c r="Y206" s="2">
        <v>223460216.4200002</v>
      </c>
      <c r="Z206" s="2">
        <v>212058188.01000005</v>
      </c>
      <c r="AA206" s="2">
        <v>222865245.72000003</v>
      </c>
      <c r="AB206" s="2">
        <v>257997983.54999995</v>
      </c>
      <c r="AC206" s="2">
        <v>234524857.61999983</v>
      </c>
      <c r="AD206" s="2">
        <v>257547942.25000009</v>
      </c>
      <c r="AE206" s="2">
        <v>242316194.08999991</v>
      </c>
      <c r="AF206" s="2">
        <v>257944480.33000004</v>
      </c>
      <c r="AG206" s="2">
        <v>241803540.75000012</v>
      </c>
      <c r="AH206" s="2">
        <v>237382308.1000002</v>
      </c>
      <c r="AI206" s="2">
        <v>262202001.08000007</v>
      </c>
    </row>
    <row r="207" spans="1:35" x14ac:dyDescent="0.3">
      <c r="A207" s="3" t="s">
        <v>241</v>
      </c>
      <c r="B207" s="2">
        <v>3240258.31</v>
      </c>
      <c r="C207" s="2">
        <v>9222382.3499999996</v>
      </c>
      <c r="D207" s="2">
        <v>2070613.0900000005</v>
      </c>
      <c r="E207" s="2">
        <v>6263705.3399999999</v>
      </c>
      <c r="F207" s="2">
        <v>8254572.5999999996</v>
      </c>
      <c r="G207" s="2">
        <v>7895359.9099999992</v>
      </c>
      <c r="H207" s="2">
        <v>9370622.7799999993</v>
      </c>
      <c r="I207" s="2">
        <v>11333704.77</v>
      </c>
      <c r="J207" s="2">
        <v>10605168.439999999</v>
      </c>
      <c r="K207" s="2">
        <v>10878803.210000001</v>
      </c>
      <c r="L207" s="2">
        <v>6601530.2700000005</v>
      </c>
      <c r="M207" s="2">
        <v>26216932.120000005</v>
      </c>
      <c r="N207" s="2">
        <v>9118241.9600000009</v>
      </c>
      <c r="O207" s="2">
        <v>30408618.270000003</v>
      </c>
      <c r="P207" s="2">
        <v>19211592.169999998</v>
      </c>
      <c r="Q207" s="2">
        <v>7228721.7799999993</v>
      </c>
      <c r="R207" s="2">
        <v>5378915.7299999995</v>
      </c>
      <c r="S207" s="2">
        <v>32454615.219999999</v>
      </c>
      <c r="T207" s="2">
        <v>7123503.8899999997</v>
      </c>
      <c r="U207" s="2">
        <v>7351976.7699999977</v>
      </c>
      <c r="V207" s="2">
        <v>41426013.609999992</v>
      </c>
      <c r="W207" s="2">
        <v>10826923.710000001</v>
      </c>
      <c r="X207" s="2">
        <v>31169243.330000002</v>
      </c>
      <c r="Y207" s="2">
        <v>10308794.84</v>
      </c>
      <c r="Z207" s="2">
        <v>23244113.570000008</v>
      </c>
      <c r="AA207" s="2">
        <v>9183073.4800000004</v>
      </c>
      <c r="AB207" s="2">
        <v>31620852.769999996</v>
      </c>
      <c r="AC207" s="2">
        <v>4083699.65</v>
      </c>
      <c r="AD207" s="2">
        <v>35481755.719999999</v>
      </c>
      <c r="AE207" s="2">
        <v>19605878.84</v>
      </c>
      <c r="AF207" s="2">
        <v>30107316.460000001</v>
      </c>
      <c r="AG207" s="2">
        <v>32373535.549999997</v>
      </c>
      <c r="AH207" s="2">
        <v>10036481.830000002</v>
      </c>
      <c r="AI207" s="2">
        <v>11023713.629999999</v>
      </c>
    </row>
    <row r="208" spans="1:35" x14ac:dyDescent="0.3">
      <c r="A208" s="3" t="s">
        <v>242</v>
      </c>
      <c r="B208" s="2" t="s">
        <v>39</v>
      </c>
      <c r="C208" s="2" t="s">
        <v>39</v>
      </c>
      <c r="D208" s="2" t="s">
        <v>39</v>
      </c>
      <c r="E208" s="2" t="s">
        <v>39</v>
      </c>
      <c r="F208" s="2" t="s">
        <v>39</v>
      </c>
      <c r="G208" s="2" t="s">
        <v>39</v>
      </c>
      <c r="H208" s="2">
        <v>53808.799999999996</v>
      </c>
      <c r="I208" s="2" t="s">
        <v>39</v>
      </c>
      <c r="J208" s="4"/>
      <c r="K208" s="2" t="s">
        <v>39</v>
      </c>
      <c r="L208" s="2">
        <v>12724.78</v>
      </c>
      <c r="M208" s="2" t="s">
        <v>39</v>
      </c>
      <c r="N208" s="2" t="s">
        <v>39</v>
      </c>
      <c r="O208" s="2">
        <v>273521.73</v>
      </c>
      <c r="P208" s="2">
        <v>50666.28</v>
      </c>
      <c r="Q208" s="2">
        <v>128121.63999999998</v>
      </c>
      <c r="R208" s="2">
        <v>33217.979999999996</v>
      </c>
      <c r="S208" s="2">
        <v>68440.289999999994</v>
      </c>
      <c r="T208" s="2">
        <v>89158.31</v>
      </c>
      <c r="U208" s="2">
        <v>46809.890000000007</v>
      </c>
      <c r="V208" s="2">
        <v>341810.78</v>
      </c>
      <c r="W208" s="2">
        <v>169929.87</v>
      </c>
      <c r="X208" s="2">
        <v>120818.88</v>
      </c>
      <c r="Y208" s="2">
        <v>583338.76</v>
      </c>
      <c r="Z208" s="2" t="s">
        <v>39</v>
      </c>
      <c r="AA208" s="2" t="s">
        <v>39</v>
      </c>
      <c r="AB208" s="2" t="s">
        <v>39</v>
      </c>
      <c r="AC208" s="4"/>
      <c r="AD208" s="4"/>
      <c r="AE208" s="2">
        <v>154381.83999999997</v>
      </c>
      <c r="AF208" s="2" t="s">
        <v>39</v>
      </c>
      <c r="AG208" s="2">
        <v>87464.049999999988</v>
      </c>
      <c r="AH208" s="2">
        <v>89683.909999999989</v>
      </c>
      <c r="AI208" s="2" t="s">
        <v>39</v>
      </c>
    </row>
    <row r="209" spans="1:35" x14ac:dyDescent="0.3">
      <c r="A209" s="3" t="s">
        <v>243</v>
      </c>
      <c r="B209" s="2">
        <v>2656661.2299999995</v>
      </c>
      <c r="C209" s="2">
        <v>3322684.5999999992</v>
      </c>
      <c r="D209" s="2">
        <v>3607867.1799999997</v>
      </c>
      <c r="E209" s="2">
        <v>2129416.1899999995</v>
      </c>
      <c r="F209" s="2">
        <v>1777459.41</v>
      </c>
      <c r="G209" s="2">
        <v>1812806.63</v>
      </c>
      <c r="H209" s="2">
        <v>2105938.7399999998</v>
      </c>
      <c r="I209" s="2">
        <v>1356157.3000000003</v>
      </c>
      <c r="J209" s="2">
        <v>2038462.6700000002</v>
      </c>
      <c r="K209" s="2">
        <v>1894008.6099999996</v>
      </c>
      <c r="L209" s="2">
        <v>2527417.439999999</v>
      </c>
      <c r="M209" s="2">
        <v>2717225.6599999997</v>
      </c>
      <c r="N209" s="2">
        <v>1533576.2499999998</v>
      </c>
      <c r="O209" s="2">
        <v>2763919.8499999996</v>
      </c>
      <c r="P209" s="2">
        <v>750170.08000000007</v>
      </c>
      <c r="Q209" s="2">
        <v>319439.55000000005</v>
      </c>
      <c r="R209" s="2">
        <v>915739.91999999993</v>
      </c>
      <c r="S209" s="2">
        <v>2419221.88</v>
      </c>
      <c r="T209" s="2">
        <v>2061451.3399999999</v>
      </c>
      <c r="U209" s="2">
        <v>1615774.0899999999</v>
      </c>
      <c r="V209" s="2">
        <v>1851830.66</v>
      </c>
      <c r="W209" s="2">
        <v>1537171.6900000004</v>
      </c>
      <c r="X209" s="2">
        <v>2581073.8200000003</v>
      </c>
      <c r="Y209" s="2">
        <v>1813105.1400000001</v>
      </c>
      <c r="Z209" s="2">
        <v>1261198.8699999999</v>
      </c>
      <c r="AA209" s="2">
        <v>2902617.78</v>
      </c>
      <c r="AB209" s="2">
        <v>1608245.3900000001</v>
      </c>
      <c r="AC209" s="2">
        <v>2035668.1099999999</v>
      </c>
      <c r="AD209" s="2">
        <v>1948268.3100000003</v>
      </c>
      <c r="AE209" s="2">
        <v>1456214.1700000009</v>
      </c>
      <c r="AF209" s="2">
        <v>2614884.0299999998</v>
      </c>
      <c r="AG209" s="2">
        <v>1985310.7999999996</v>
      </c>
      <c r="AH209" s="2">
        <v>1949199.6500000001</v>
      </c>
      <c r="AI209" s="2">
        <v>3575592.38</v>
      </c>
    </row>
    <row r="210" spans="1:35" x14ac:dyDescent="0.3">
      <c r="A210" s="3" t="s">
        <v>244</v>
      </c>
      <c r="B210" s="2">
        <v>103062392.65000007</v>
      </c>
      <c r="C210" s="2">
        <v>94450937.710000008</v>
      </c>
      <c r="D210" s="2">
        <v>97326217.580000028</v>
      </c>
      <c r="E210" s="2">
        <v>87244240.220000044</v>
      </c>
      <c r="F210" s="2">
        <v>224165093.54000017</v>
      </c>
      <c r="G210" s="2">
        <v>99135649.040000021</v>
      </c>
      <c r="H210" s="2">
        <v>104128786.39000003</v>
      </c>
      <c r="I210" s="2">
        <v>113424708.56000003</v>
      </c>
      <c r="J210" s="2">
        <v>98484967.079999998</v>
      </c>
      <c r="K210" s="2">
        <v>90185678.479999989</v>
      </c>
      <c r="L210" s="2">
        <v>109827251.79999995</v>
      </c>
      <c r="M210" s="2">
        <v>97702790.88000001</v>
      </c>
      <c r="N210" s="2">
        <v>87040224.929999888</v>
      </c>
      <c r="O210" s="2">
        <v>113173008.82000001</v>
      </c>
      <c r="P210" s="2">
        <v>92359546.949999973</v>
      </c>
      <c r="Q210" s="2">
        <v>110945884.13999996</v>
      </c>
      <c r="R210" s="2">
        <v>106658724.17000008</v>
      </c>
      <c r="S210" s="2">
        <v>89518191.330000073</v>
      </c>
      <c r="T210" s="2">
        <v>101475803.47999993</v>
      </c>
      <c r="U210" s="2">
        <v>100428854.62999995</v>
      </c>
      <c r="V210" s="2">
        <v>99148007.600000024</v>
      </c>
      <c r="W210" s="2">
        <v>92486432.5</v>
      </c>
      <c r="X210" s="2">
        <v>94425270.279999956</v>
      </c>
      <c r="Y210" s="2">
        <v>78261137.970000029</v>
      </c>
      <c r="Z210" s="2">
        <v>89197254.870000035</v>
      </c>
      <c r="AA210" s="2">
        <v>87723071.099999934</v>
      </c>
      <c r="AB210" s="2">
        <v>101443585.95000006</v>
      </c>
      <c r="AC210" s="2">
        <v>85356119.209999979</v>
      </c>
      <c r="AD210" s="2">
        <v>103400235.88</v>
      </c>
      <c r="AE210" s="2">
        <v>104953947.60999998</v>
      </c>
      <c r="AF210" s="2">
        <v>99931583.450000033</v>
      </c>
      <c r="AG210" s="2">
        <v>93569790.02000007</v>
      </c>
      <c r="AH210" s="2">
        <v>85835705.48999995</v>
      </c>
      <c r="AI210" s="2">
        <v>104700587.58</v>
      </c>
    </row>
    <row r="211" spans="1:35" x14ac:dyDescent="0.3">
      <c r="A211" s="3" t="s">
        <v>245</v>
      </c>
      <c r="B211" s="2">
        <v>262463.88</v>
      </c>
      <c r="C211" s="2">
        <v>245327.58</v>
      </c>
      <c r="D211" s="2">
        <v>377762.29</v>
      </c>
      <c r="E211" s="2">
        <v>306401.12</v>
      </c>
      <c r="F211" s="2">
        <v>165862.84</v>
      </c>
      <c r="G211" s="2">
        <v>313139.41000000003</v>
      </c>
      <c r="H211" s="2">
        <v>391971.19</v>
      </c>
      <c r="I211" s="2">
        <v>602334.47</v>
      </c>
      <c r="J211" s="2">
        <v>527596.55999999994</v>
      </c>
      <c r="K211" s="2">
        <v>783981.63000000012</v>
      </c>
      <c r="L211" s="2">
        <v>854553.41999999993</v>
      </c>
      <c r="M211" s="2">
        <v>108748.03</v>
      </c>
      <c r="N211" s="2">
        <v>1285771.6200000001</v>
      </c>
      <c r="O211" s="2">
        <v>556253.03999999992</v>
      </c>
      <c r="P211" s="2">
        <v>335983.3</v>
      </c>
      <c r="Q211" s="2">
        <v>397046.8</v>
      </c>
      <c r="R211" s="2">
        <v>830642.35</v>
      </c>
      <c r="S211" s="2">
        <v>431785.55</v>
      </c>
      <c r="T211" s="2">
        <v>310896.29000000004</v>
      </c>
      <c r="U211" s="2">
        <v>246193.03999999998</v>
      </c>
      <c r="V211" s="2">
        <v>881953.85999999987</v>
      </c>
      <c r="W211" s="2">
        <v>376501.38</v>
      </c>
      <c r="X211" s="2">
        <v>268686.8</v>
      </c>
      <c r="Y211" s="2">
        <v>338056.35</v>
      </c>
      <c r="Z211" s="2">
        <v>330320.87</v>
      </c>
      <c r="AA211" s="2">
        <v>163268.79999999999</v>
      </c>
      <c r="AB211" s="2">
        <v>366375.8</v>
      </c>
      <c r="AC211" s="2">
        <v>360959.92000000004</v>
      </c>
      <c r="AD211" s="2">
        <v>1082116.8</v>
      </c>
      <c r="AE211" s="2">
        <v>635637.89000000013</v>
      </c>
      <c r="AF211" s="2">
        <v>318676.80000000005</v>
      </c>
      <c r="AG211" s="2">
        <v>404189.79000000004</v>
      </c>
      <c r="AH211" s="2">
        <v>843564.18000000017</v>
      </c>
      <c r="AI211" s="2">
        <v>372601.19</v>
      </c>
    </row>
    <row r="212" spans="1:35" x14ac:dyDescent="0.3">
      <c r="A212" s="3" t="s">
        <v>246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2" t="s">
        <v>39</v>
      </c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</row>
    <row r="213" spans="1:35" x14ac:dyDescent="0.3">
      <c r="A213" s="3" t="s">
        <v>247</v>
      </c>
      <c r="B213" s="2">
        <v>246731.75</v>
      </c>
      <c r="C213" s="2">
        <v>105710.05</v>
      </c>
      <c r="D213" s="2">
        <v>2854266.21</v>
      </c>
      <c r="E213" s="2">
        <v>706899.87999999989</v>
      </c>
      <c r="F213" s="2">
        <v>976098</v>
      </c>
      <c r="G213" s="2">
        <v>375305.5</v>
      </c>
      <c r="H213" s="2">
        <v>1604652.2100000002</v>
      </c>
      <c r="I213" s="2">
        <v>887681.33</v>
      </c>
      <c r="J213" s="2">
        <v>2596272.7800000003</v>
      </c>
      <c r="K213" s="2">
        <v>4520235.33</v>
      </c>
      <c r="L213" s="2">
        <v>3523667.98</v>
      </c>
      <c r="M213" s="2">
        <v>2750332.8499999996</v>
      </c>
      <c r="N213" s="2">
        <v>1703795.64</v>
      </c>
      <c r="O213" s="2">
        <v>1353275.06</v>
      </c>
      <c r="P213" s="2">
        <v>292113.67</v>
      </c>
      <c r="Q213" s="2">
        <v>481779.24</v>
      </c>
      <c r="R213" s="2">
        <v>357051.35</v>
      </c>
      <c r="S213" s="2">
        <v>108041.21999999999</v>
      </c>
      <c r="T213" s="2">
        <v>762045.39999999991</v>
      </c>
      <c r="U213" s="2">
        <v>425188.21000000008</v>
      </c>
      <c r="V213" s="2">
        <v>1754487.3599999999</v>
      </c>
      <c r="W213" s="2">
        <v>2774972.0599999996</v>
      </c>
      <c r="X213" s="2">
        <v>2588992.35</v>
      </c>
      <c r="Y213" s="2">
        <v>1896620.53</v>
      </c>
      <c r="Z213" s="2">
        <v>1901314.15</v>
      </c>
      <c r="AA213" s="2">
        <v>1029772.57</v>
      </c>
      <c r="AB213" s="2">
        <v>302332.95</v>
      </c>
      <c r="AC213" s="2">
        <v>442800.94</v>
      </c>
      <c r="AD213" s="2">
        <v>372971.81</v>
      </c>
      <c r="AE213" s="2">
        <v>392723.38</v>
      </c>
      <c r="AF213" s="2" t="s">
        <v>39</v>
      </c>
      <c r="AG213" s="2">
        <v>630764.37</v>
      </c>
      <c r="AH213" s="2">
        <v>1490258.06</v>
      </c>
      <c r="AI213" s="2">
        <v>3382963.2600000002</v>
      </c>
    </row>
    <row r="214" spans="1:35" x14ac:dyDescent="0.3">
      <c r="A214" s="3" t="s">
        <v>248</v>
      </c>
      <c r="B214" s="2">
        <v>238644.40999999997</v>
      </c>
      <c r="C214" s="2">
        <v>51018.64</v>
      </c>
      <c r="D214" s="2">
        <v>551160.98</v>
      </c>
      <c r="E214" s="2">
        <v>800155.37999999989</v>
      </c>
      <c r="F214" s="2" t="s">
        <v>39</v>
      </c>
      <c r="G214" s="2">
        <v>116017.48999999999</v>
      </c>
      <c r="H214" s="2">
        <v>242872.52</v>
      </c>
      <c r="I214" s="2">
        <v>338866.56999999995</v>
      </c>
      <c r="J214" s="2">
        <v>149865.47000000003</v>
      </c>
      <c r="K214" s="2">
        <v>359581.94</v>
      </c>
      <c r="L214" s="2">
        <v>640448.93000000005</v>
      </c>
      <c r="M214" s="2">
        <v>161463.56999999998</v>
      </c>
      <c r="N214" s="2">
        <v>61009.770000000004</v>
      </c>
      <c r="O214" s="2">
        <v>602263.59000000008</v>
      </c>
      <c r="P214" s="2">
        <v>197585.74</v>
      </c>
      <c r="Q214" s="2">
        <v>120187.2</v>
      </c>
      <c r="R214" s="2">
        <v>461096.37</v>
      </c>
      <c r="S214" s="2">
        <v>282005.93999999994</v>
      </c>
      <c r="T214" s="2">
        <v>426967.14</v>
      </c>
      <c r="U214" s="2" t="s">
        <v>39</v>
      </c>
      <c r="V214" s="2">
        <v>359772.26999999996</v>
      </c>
      <c r="W214" s="2">
        <v>12846519.35</v>
      </c>
      <c r="X214" s="2">
        <v>12677677.289999999</v>
      </c>
      <c r="Y214" s="2">
        <v>6938452.6299999999</v>
      </c>
      <c r="Z214" s="2">
        <v>89517.91</v>
      </c>
      <c r="AA214" s="2">
        <v>98561.53</v>
      </c>
      <c r="AB214" s="2">
        <v>114410.51000000001</v>
      </c>
      <c r="AC214" s="2">
        <v>276897.80000000005</v>
      </c>
      <c r="AD214" s="2">
        <v>296295.48</v>
      </c>
      <c r="AE214" s="2" t="s">
        <v>39</v>
      </c>
      <c r="AF214" s="2">
        <v>215043.03999999998</v>
      </c>
      <c r="AG214" s="2">
        <v>551863.62</v>
      </c>
      <c r="AH214" s="2">
        <v>1010613.28</v>
      </c>
      <c r="AI214" s="2">
        <v>127629.97000000002</v>
      </c>
    </row>
    <row r="215" spans="1:35" x14ac:dyDescent="0.3">
      <c r="A215" s="3" t="s">
        <v>249</v>
      </c>
      <c r="B215" s="2">
        <v>7500819.7099999944</v>
      </c>
      <c r="C215" s="2">
        <v>10045266.010000004</v>
      </c>
      <c r="D215" s="2">
        <v>9203206.1600000001</v>
      </c>
      <c r="E215" s="2">
        <v>7194349.7200000007</v>
      </c>
      <c r="F215" s="2">
        <v>11934141.670000006</v>
      </c>
      <c r="G215" s="2">
        <v>12842493.449999999</v>
      </c>
      <c r="H215" s="2">
        <v>11712578.239999989</v>
      </c>
      <c r="I215" s="2">
        <v>11344550.230000004</v>
      </c>
      <c r="J215" s="2">
        <v>11484740.790000007</v>
      </c>
      <c r="K215" s="2">
        <v>11403853.859999999</v>
      </c>
      <c r="L215" s="2">
        <v>8463859.0400000047</v>
      </c>
      <c r="M215" s="2">
        <v>8487918.5399999991</v>
      </c>
      <c r="N215" s="2">
        <v>7034990.2900000028</v>
      </c>
      <c r="O215" s="2">
        <v>7615058.8700000029</v>
      </c>
      <c r="P215" s="2">
        <v>9855419.7400000002</v>
      </c>
      <c r="Q215" s="2">
        <v>14328721.039999997</v>
      </c>
      <c r="R215" s="2">
        <v>12087296.189999996</v>
      </c>
      <c r="S215" s="2">
        <v>9320264.450000003</v>
      </c>
      <c r="T215" s="2">
        <v>10201853.959999997</v>
      </c>
      <c r="U215" s="2">
        <v>8924085.9999999963</v>
      </c>
      <c r="V215" s="2">
        <v>8675064.3099999968</v>
      </c>
      <c r="W215" s="2">
        <v>10366109.509999994</v>
      </c>
      <c r="X215" s="2">
        <v>7790003.5299999993</v>
      </c>
      <c r="Y215" s="2">
        <v>11110488.909999996</v>
      </c>
      <c r="Z215" s="2">
        <v>14335376.650000004</v>
      </c>
      <c r="AA215" s="2">
        <v>6432999.2000000002</v>
      </c>
      <c r="AB215" s="2">
        <v>8540665.2300000023</v>
      </c>
      <c r="AC215" s="2">
        <v>8282636.7499999963</v>
      </c>
      <c r="AD215" s="2">
        <v>13319529.16</v>
      </c>
      <c r="AE215" s="2">
        <v>12023555.040000003</v>
      </c>
      <c r="AF215" s="2">
        <v>9622259.4499999993</v>
      </c>
      <c r="AG215" s="2">
        <v>10707083.65</v>
      </c>
      <c r="AH215" s="2">
        <v>8814781.049999997</v>
      </c>
      <c r="AI215" s="2">
        <v>10359743.989999998</v>
      </c>
    </row>
    <row r="216" spans="1:35" x14ac:dyDescent="0.3">
      <c r="A216" s="3" t="s">
        <v>250</v>
      </c>
      <c r="B216" s="2">
        <v>89973.63</v>
      </c>
      <c r="C216" s="2" t="s">
        <v>39</v>
      </c>
      <c r="D216" s="2" t="s">
        <v>39</v>
      </c>
      <c r="E216" s="2">
        <v>213343.13</v>
      </c>
      <c r="F216" s="2" t="s">
        <v>39</v>
      </c>
      <c r="G216" s="2">
        <v>100513.45</v>
      </c>
      <c r="H216" s="2">
        <v>95527.12</v>
      </c>
      <c r="I216" s="2" t="s">
        <v>39</v>
      </c>
      <c r="J216" s="2" t="s">
        <v>39</v>
      </c>
      <c r="K216" s="2">
        <v>128447.36</v>
      </c>
      <c r="L216" s="4"/>
      <c r="M216" s="4"/>
      <c r="N216" s="2" t="s">
        <v>39</v>
      </c>
      <c r="O216" s="2" t="s">
        <v>39</v>
      </c>
      <c r="P216" s="2" t="s">
        <v>39</v>
      </c>
      <c r="Q216" s="2">
        <v>141843.26</v>
      </c>
      <c r="R216" s="2" t="s">
        <v>39</v>
      </c>
      <c r="S216" s="2">
        <v>197478.47999999998</v>
      </c>
      <c r="T216" s="2">
        <v>144467.69</v>
      </c>
      <c r="U216" s="2" t="s">
        <v>39</v>
      </c>
      <c r="V216" s="2" t="s">
        <v>39</v>
      </c>
      <c r="W216" s="2">
        <v>187886.77</v>
      </c>
      <c r="X216" s="4"/>
      <c r="Y216" s="2" t="s">
        <v>39</v>
      </c>
      <c r="Z216" s="2" t="s">
        <v>39</v>
      </c>
      <c r="AA216" s="2" t="s">
        <v>39</v>
      </c>
      <c r="AB216" s="2" t="s">
        <v>39</v>
      </c>
      <c r="AC216" s="2">
        <v>116014.86</v>
      </c>
      <c r="AD216" s="2" t="s">
        <v>39</v>
      </c>
      <c r="AE216" s="2">
        <v>142966.73000000001</v>
      </c>
      <c r="AF216" s="2" t="s">
        <v>39</v>
      </c>
      <c r="AG216" s="2">
        <v>212304.26</v>
      </c>
      <c r="AH216" s="2" t="s">
        <v>39</v>
      </c>
      <c r="AI216" s="2">
        <v>275281.38</v>
      </c>
    </row>
    <row r="217" spans="1:35" x14ac:dyDescent="0.3">
      <c r="A217" s="3" t="s">
        <v>251</v>
      </c>
      <c r="B217" s="2" t="s">
        <v>39</v>
      </c>
      <c r="C217" s="2" t="s">
        <v>39</v>
      </c>
      <c r="D217" s="4"/>
      <c r="E217" s="4"/>
      <c r="F217" s="4"/>
      <c r="G217" s="4"/>
      <c r="H217" s="4"/>
      <c r="I217" s="2" t="s">
        <v>39</v>
      </c>
      <c r="J217" s="2" t="s">
        <v>39</v>
      </c>
      <c r="K217" s="4"/>
      <c r="L217" s="2" t="s">
        <v>39</v>
      </c>
      <c r="M217" s="4"/>
      <c r="N217" s="4"/>
      <c r="O217" s="4"/>
      <c r="P217" s="2" t="s">
        <v>39</v>
      </c>
      <c r="Q217" s="4"/>
      <c r="R217" s="4"/>
      <c r="S217" s="4"/>
      <c r="T217" s="4"/>
      <c r="U217" s="2" t="s">
        <v>39</v>
      </c>
      <c r="V217" s="4"/>
      <c r="W217" s="2" t="s">
        <v>39</v>
      </c>
      <c r="X217" s="4"/>
      <c r="Y217" s="2" t="s">
        <v>39</v>
      </c>
      <c r="Z217" s="4"/>
      <c r="AA217" s="4"/>
      <c r="AB217" s="4"/>
      <c r="AC217" s="4"/>
      <c r="AD217" s="4"/>
      <c r="AE217" s="4"/>
      <c r="AF217" s="2" t="s">
        <v>39</v>
      </c>
      <c r="AG217" s="4"/>
      <c r="AH217" s="4"/>
      <c r="AI217" s="4"/>
    </row>
    <row r="218" spans="1:35" x14ac:dyDescent="0.3">
      <c r="A218" s="3" t="s">
        <v>252</v>
      </c>
      <c r="B218" s="2">
        <v>81026761.74000001</v>
      </c>
      <c r="C218" s="2">
        <v>90508962.980000034</v>
      </c>
      <c r="D218" s="2">
        <v>104092626.68999997</v>
      </c>
      <c r="E218" s="2">
        <v>92022910.350000039</v>
      </c>
      <c r="F218" s="2">
        <v>106714534.36999995</v>
      </c>
      <c r="G218" s="2">
        <v>92559482.180000052</v>
      </c>
      <c r="H218" s="2">
        <v>98002323.740000039</v>
      </c>
      <c r="I218" s="2">
        <v>105384987.80999997</v>
      </c>
      <c r="J218" s="2">
        <v>92024526.429999948</v>
      </c>
      <c r="K218" s="2">
        <v>83943079.669999987</v>
      </c>
      <c r="L218" s="2">
        <v>96368804.860000014</v>
      </c>
      <c r="M218" s="2">
        <v>80591328.49999994</v>
      </c>
      <c r="N218" s="2">
        <v>67784530.149999946</v>
      </c>
      <c r="O218" s="2">
        <v>95688146.519999996</v>
      </c>
      <c r="P218" s="2">
        <v>85390322.479999989</v>
      </c>
      <c r="Q218" s="2">
        <v>102679768.75000001</v>
      </c>
      <c r="R218" s="2">
        <v>90611057.909999996</v>
      </c>
      <c r="S218" s="2">
        <v>90924264.620000005</v>
      </c>
      <c r="T218" s="2">
        <v>90040994.010000065</v>
      </c>
      <c r="U218" s="2">
        <v>98536497.620000005</v>
      </c>
      <c r="V218" s="2">
        <v>89115415.370000035</v>
      </c>
      <c r="W218" s="2">
        <v>94503778.469999969</v>
      </c>
      <c r="X218" s="2">
        <v>70825430.519999996</v>
      </c>
      <c r="Y218" s="2">
        <v>71573773.130000025</v>
      </c>
      <c r="Z218" s="2">
        <v>69771935.720000058</v>
      </c>
      <c r="AA218" s="2">
        <v>82635132.710000008</v>
      </c>
      <c r="AB218" s="2">
        <v>105305346.85999998</v>
      </c>
      <c r="AC218" s="2">
        <v>83638352.210000053</v>
      </c>
      <c r="AD218" s="2">
        <v>93763867.470000044</v>
      </c>
      <c r="AE218" s="2">
        <v>90790833.449999988</v>
      </c>
      <c r="AF218" s="2">
        <v>99613245.019999981</v>
      </c>
      <c r="AG218" s="2">
        <v>93227355.790000021</v>
      </c>
      <c r="AH218" s="2">
        <v>84708130.309999987</v>
      </c>
      <c r="AI218" s="2">
        <v>103632646.02000004</v>
      </c>
    </row>
    <row r="219" spans="1:35" x14ac:dyDescent="0.3">
      <c r="A219" s="3" t="s">
        <v>253</v>
      </c>
      <c r="B219" s="2">
        <v>63005163.240000024</v>
      </c>
      <c r="C219" s="2">
        <v>95911595.280000016</v>
      </c>
      <c r="D219" s="2">
        <v>106748506.42999995</v>
      </c>
      <c r="E219" s="2">
        <v>100553732.13000008</v>
      </c>
      <c r="F219" s="2">
        <v>123377335.59999999</v>
      </c>
      <c r="G219" s="2">
        <v>111414793.43000001</v>
      </c>
      <c r="H219" s="2">
        <v>133958555.6800001</v>
      </c>
      <c r="I219" s="2">
        <v>111350649.80000003</v>
      </c>
      <c r="J219" s="2">
        <v>143476873.9000001</v>
      </c>
      <c r="K219" s="2">
        <v>104806560.15000002</v>
      </c>
      <c r="L219" s="2">
        <v>83279443.389999986</v>
      </c>
      <c r="M219" s="2">
        <v>127491477.45000005</v>
      </c>
      <c r="N219" s="2">
        <v>64595515.870000005</v>
      </c>
      <c r="O219" s="2">
        <v>106201573.86000007</v>
      </c>
      <c r="P219" s="2">
        <v>99522281.50000003</v>
      </c>
      <c r="Q219" s="2">
        <v>85705294.340000004</v>
      </c>
      <c r="R219" s="2">
        <v>95498191.200000003</v>
      </c>
      <c r="S219" s="2">
        <v>104182852.09</v>
      </c>
      <c r="T219" s="2">
        <v>98450801.599999979</v>
      </c>
      <c r="U219" s="2">
        <v>101281162.28999999</v>
      </c>
      <c r="V219" s="2">
        <v>105692422.23999996</v>
      </c>
      <c r="W219" s="2">
        <v>82123585.289999977</v>
      </c>
      <c r="X219" s="2">
        <v>87681060.279999986</v>
      </c>
      <c r="Y219" s="2">
        <v>80285403.660000056</v>
      </c>
      <c r="Z219" s="2">
        <v>76700344.629999951</v>
      </c>
      <c r="AA219" s="2">
        <v>74888003.570000038</v>
      </c>
      <c r="AB219" s="2">
        <v>83653190.829999968</v>
      </c>
      <c r="AC219" s="2">
        <v>116902999.44999994</v>
      </c>
      <c r="AD219" s="2">
        <v>202767279.11999992</v>
      </c>
      <c r="AE219" s="2">
        <v>128889533.05000001</v>
      </c>
      <c r="AF219" s="2">
        <v>106386530.48000009</v>
      </c>
      <c r="AG219" s="2">
        <v>84704602.379999995</v>
      </c>
      <c r="AH219" s="2">
        <v>90013497.160000071</v>
      </c>
      <c r="AI219" s="2">
        <v>119371285.02000001</v>
      </c>
    </row>
    <row r="220" spans="1:35" x14ac:dyDescent="0.3">
      <c r="A220" s="3" t="s">
        <v>254</v>
      </c>
      <c r="B220" s="2">
        <v>11730578.23</v>
      </c>
      <c r="C220" s="2">
        <v>9192088.2099999972</v>
      </c>
      <c r="D220" s="2">
        <v>13601979.670000006</v>
      </c>
      <c r="E220" s="2">
        <v>7839262.8899999969</v>
      </c>
      <c r="F220" s="2">
        <v>5919107.5300000003</v>
      </c>
      <c r="G220" s="2">
        <v>9442025.8299999982</v>
      </c>
      <c r="H220" s="2">
        <v>6969893.4899999984</v>
      </c>
      <c r="I220" s="2">
        <v>7809601.3800000008</v>
      </c>
      <c r="J220" s="2">
        <v>7850777.3199999994</v>
      </c>
      <c r="K220" s="2">
        <v>11906583.689999999</v>
      </c>
      <c r="L220" s="2">
        <v>8161365.8400000008</v>
      </c>
      <c r="M220" s="2">
        <v>10418495.399999999</v>
      </c>
      <c r="N220" s="2">
        <v>6781229.7899999972</v>
      </c>
      <c r="O220" s="2">
        <v>9499986.9500000067</v>
      </c>
      <c r="P220" s="2">
        <v>8891894.2699999996</v>
      </c>
      <c r="Q220" s="2">
        <v>7345463.879999999</v>
      </c>
      <c r="R220" s="2">
        <v>7359368.5599999968</v>
      </c>
      <c r="S220" s="2">
        <v>5404960.9900000002</v>
      </c>
      <c r="T220" s="2">
        <v>13583629.439999999</v>
      </c>
      <c r="U220" s="2">
        <v>8389533.549999997</v>
      </c>
      <c r="V220" s="2">
        <v>5949619.5</v>
      </c>
      <c r="W220" s="2">
        <v>12973985.369999995</v>
      </c>
      <c r="X220" s="2">
        <v>8449835.4500000011</v>
      </c>
      <c r="Y220" s="2">
        <v>10889671.049999997</v>
      </c>
      <c r="Z220" s="2">
        <v>6322192.2099999972</v>
      </c>
      <c r="AA220" s="2">
        <v>6944894.6700000018</v>
      </c>
      <c r="AB220" s="2">
        <v>7449796.8300000001</v>
      </c>
      <c r="AC220" s="2">
        <v>9620681.0800000001</v>
      </c>
      <c r="AD220" s="2">
        <v>7933147.1400000043</v>
      </c>
      <c r="AE220" s="2">
        <v>11697173.849999994</v>
      </c>
      <c r="AF220" s="2">
        <v>8152544.0100000026</v>
      </c>
      <c r="AG220" s="2">
        <v>7069713.8600000041</v>
      </c>
      <c r="AH220" s="2">
        <v>8495841.8599999975</v>
      </c>
      <c r="AI220" s="2">
        <v>7589280.4699999988</v>
      </c>
    </row>
    <row r="221" spans="1:35" x14ac:dyDescent="0.3">
      <c r="A221" s="3" t="s">
        <v>255</v>
      </c>
      <c r="B221" s="2">
        <v>88024420.049999997</v>
      </c>
      <c r="C221" s="2">
        <v>120057387.90000004</v>
      </c>
      <c r="D221" s="2">
        <v>128575700.05999994</v>
      </c>
      <c r="E221" s="2">
        <v>110580107.43000001</v>
      </c>
      <c r="F221" s="2">
        <v>124439917.63999996</v>
      </c>
      <c r="G221" s="2">
        <v>130298603.93000002</v>
      </c>
      <c r="H221" s="2">
        <v>110919715.92000008</v>
      </c>
      <c r="I221" s="2">
        <v>103638134.17999996</v>
      </c>
      <c r="J221" s="2">
        <v>112527850.99999997</v>
      </c>
      <c r="K221" s="2">
        <v>121009572.36999993</v>
      </c>
      <c r="L221" s="2">
        <v>108810117.71999994</v>
      </c>
      <c r="M221" s="2">
        <v>86627678.64000006</v>
      </c>
      <c r="N221" s="2">
        <v>111181023.07999995</v>
      </c>
      <c r="O221" s="2">
        <v>101416292.42000005</v>
      </c>
      <c r="P221" s="2">
        <v>106415396.57999991</v>
      </c>
      <c r="Q221" s="2">
        <v>121898282.59999999</v>
      </c>
      <c r="R221" s="2">
        <v>122341912.80000001</v>
      </c>
      <c r="S221" s="2">
        <v>110992995.23999991</v>
      </c>
      <c r="T221" s="2">
        <v>93307337.399999917</v>
      </c>
      <c r="U221" s="2">
        <v>112843237.07999997</v>
      </c>
      <c r="V221" s="2">
        <v>107099566.59999999</v>
      </c>
      <c r="W221" s="2">
        <v>103121786.53000005</v>
      </c>
      <c r="X221" s="2">
        <v>102627294.18000007</v>
      </c>
      <c r="Y221" s="2">
        <v>110096345.25999992</v>
      </c>
      <c r="Z221" s="2">
        <v>85484314.040000051</v>
      </c>
      <c r="AA221" s="2">
        <v>86368170.869999975</v>
      </c>
      <c r="AB221" s="2">
        <v>103216908.49999994</v>
      </c>
      <c r="AC221" s="2">
        <v>98629287.980000019</v>
      </c>
      <c r="AD221" s="2">
        <v>107066284.07000001</v>
      </c>
      <c r="AE221" s="2">
        <v>98364723.52000007</v>
      </c>
      <c r="AF221" s="2">
        <v>105211186.18000001</v>
      </c>
      <c r="AG221" s="2">
        <v>100324924.71000008</v>
      </c>
      <c r="AH221" s="2">
        <v>101929999.85999998</v>
      </c>
      <c r="AI221" s="2">
        <v>117886163.05</v>
      </c>
    </row>
    <row r="222" spans="1:35" x14ac:dyDescent="0.3">
      <c r="A222" s="3" t="s">
        <v>256</v>
      </c>
      <c r="B222" s="2">
        <v>81056559.13000001</v>
      </c>
      <c r="C222" s="2">
        <v>81720312.989999995</v>
      </c>
      <c r="D222" s="2">
        <v>76793395.76000002</v>
      </c>
      <c r="E222" s="2">
        <v>66108777.50999999</v>
      </c>
      <c r="F222" s="2">
        <v>89470261.220000029</v>
      </c>
      <c r="G222" s="2">
        <v>91353351.149999991</v>
      </c>
      <c r="H222" s="2">
        <v>92309258.639999941</v>
      </c>
      <c r="I222" s="2">
        <v>63664025.960000023</v>
      </c>
      <c r="J222" s="2">
        <v>85685524.98999995</v>
      </c>
      <c r="K222" s="2">
        <v>105099510.89999996</v>
      </c>
      <c r="L222" s="2">
        <v>86272746.599999964</v>
      </c>
      <c r="M222" s="2">
        <v>57059379.460000008</v>
      </c>
      <c r="N222" s="2">
        <v>61712495.219999999</v>
      </c>
      <c r="O222" s="2">
        <v>55179032.860000022</v>
      </c>
      <c r="P222" s="2">
        <v>79360684.600000039</v>
      </c>
      <c r="Q222" s="2">
        <v>68977273.389999986</v>
      </c>
      <c r="R222" s="2">
        <v>69362994.709999979</v>
      </c>
      <c r="S222" s="2">
        <v>57151191.350000024</v>
      </c>
      <c r="T222" s="2">
        <v>82668153.079999968</v>
      </c>
      <c r="U222" s="2">
        <v>71342949.149999976</v>
      </c>
      <c r="V222" s="2">
        <v>91454049.080000028</v>
      </c>
      <c r="W222" s="2">
        <v>86741841.870000005</v>
      </c>
      <c r="X222" s="2">
        <v>90582562.609999955</v>
      </c>
      <c r="Y222" s="2">
        <v>74574423.769999981</v>
      </c>
      <c r="Z222" s="2">
        <v>67408888.070000023</v>
      </c>
      <c r="AA222" s="2">
        <v>61932929.709999964</v>
      </c>
      <c r="AB222" s="2">
        <v>66364945.420000017</v>
      </c>
      <c r="AC222" s="2">
        <v>88895989.289999992</v>
      </c>
      <c r="AD222" s="2">
        <v>81823555.319999963</v>
      </c>
      <c r="AE222" s="2">
        <v>67920816.149999976</v>
      </c>
      <c r="AF222" s="2">
        <v>88393016.080000028</v>
      </c>
      <c r="AG222" s="2">
        <v>85671968.689999998</v>
      </c>
      <c r="AH222" s="2">
        <v>82744415.329999968</v>
      </c>
      <c r="AI222" s="2">
        <v>76311759.669999957</v>
      </c>
    </row>
    <row r="223" spans="1:35" x14ac:dyDescent="0.3">
      <c r="A223" s="3" t="s">
        <v>257</v>
      </c>
      <c r="B223" s="2">
        <v>51898178.469999954</v>
      </c>
      <c r="C223" s="2">
        <v>60670251.170000002</v>
      </c>
      <c r="D223" s="2">
        <v>75048550.840000048</v>
      </c>
      <c r="E223" s="2">
        <v>61099804.829999968</v>
      </c>
      <c r="F223" s="2">
        <v>75197380.890000001</v>
      </c>
      <c r="G223" s="2">
        <v>67322014.810000002</v>
      </c>
      <c r="H223" s="2">
        <v>65407440.639999986</v>
      </c>
      <c r="I223" s="2">
        <v>78177552.64000006</v>
      </c>
      <c r="J223" s="2">
        <v>67580599.200000018</v>
      </c>
      <c r="K223" s="2">
        <v>77086894.939999998</v>
      </c>
      <c r="L223" s="2">
        <v>60286295.060000002</v>
      </c>
      <c r="M223" s="2">
        <v>81115291.970000073</v>
      </c>
      <c r="N223" s="2">
        <v>64100116.459999979</v>
      </c>
      <c r="O223" s="2">
        <v>69979521.819999978</v>
      </c>
      <c r="P223" s="2">
        <v>71000919.609999985</v>
      </c>
      <c r="Q223" s="2">
        <v>79318125.330000088</v>
      </c>
      <c r="R223" s="2">
        <v>73213796.280000031</v>
      </c>
      <c r="S223" s="2">
        <v>60653503.959999986</v>
      </c>
      <c r="T223" s="2">
        <v>78715177.180000007</v>
      </c>
      <c r="U223" s="2">
        <v>75564728.729999989</v>
      </c>
      <c r="V223" s="2">
        <v>64219905.079999946</v>
      </c>
      <c r="W223" s="2">
        <v>82570371.76000008</v>
      </c>
      <c r="X223" s="2">
        <v>78163886.700000033</v>
      </c>
      <c r="Y223" s="2">
        <v>79137866.370000035</v>
      </c>
      <c r="Z223" s="2">
        <v>68636036.320000008</v>
      </c>
      <c r="AA223" s="2">
        <v>66454431</v>
      </c>
      <c r="AB223" s="2">
        <v>71500422.320000023</v>
      </c>
      <c r="AC223" s="2">
        <v>78253477.329999983</v>
      </c>
      <c r="AD223" s="2">
        <v>79408419.009999961</v>
      </c>
      <c r="AE223" s="2">
        <v>76161421.450000018</v>
      </c>
      <c r="AF223" s="2">
        <v>83016926.160000011</v>
      </c>
      <c r="AG223" s="2">
        <v>79707333.199999943</v>
      </c>
      <c r="AH223" s="2">
        <v>75161707</v>
      </c>
      <c r="AI223" s="2">
        <v>74980798.50000003</v>
      </c>
    </row>
    <row r="224" spans="1:35" x14ac:dyDescent="0.3">
      <c r="A224" s="3" t="s">
        <v>258</v>
      </c>
      <c r="B224" s="2">
        <v>75590.709999999992</v>
      </c>
      <c r="C224" s="2">
        <v>80588.319999999992</v>
      </c>
      <c r="D224" s="2">
        <v>63731.619999999995</v>
      </c>
      <c r="E224" s="2" t="s">
        <v>39</v>
      </c>
      <c r="F224" s="2">
        <v>126081.58</v>
      </c>
      <c r="G224" s="2">
        <v>197856.84</v>
      </c>
      <c r="H224" s="2">
        <v>27803.65</v>
      </c>
      <c r="I224" s="2" t="s">
        <v>39</v>
      </c>
      <c r="J224" s="2">
        <v>323592.56</v>
      </c>
      <c r="K224" s="2">
        <v>193591.44</v>
      </c>
      <c r="L224" s="2">
        <v>1384568.21</v>
      </c>
      <c r="M224" s="2">
        <v>242417.24</v>
      </c>
      <c r="N224" s="2" t="s">
        <v>39</v>
      </c>
      <c r="O224" s="2" t="s">
        <v>39</v>
      </c>
      <c r="P224" s="2" t="s">
        <v>39</v>
      </c>
      <c r="Q224" s="2" t="s">
        <v>39</v>
      </c>
      <c r="R224" s="2">
        <v>121851.7</v>
      </c>
      <c r="S224" s="2" t="s">
        <v>39</v>
      </c>
      <c r="T224" s="2" t="s">
        <v>39</v>
      </c>
      <c r="U224" s="2">
        <v>93560.900000000009</v>
      </c>
      <c r="V224" s="2">
        <v>194692.21</v>
      </c>
      <c r="W224" s="2">
        <v>98134.57</v>
      </c>
      <c r="X224" s="2">
        <v>74272.98000000001</v>
      </c>
      <c r="Y224" s="2">
        <v>184876.43</v>
      </c>
      <c r="Z224" s="2">
        <v>106228.6</v>
      </c>
      <c r="AA224" s="2" t="s">
        <v>39</v>
      </c>
      <c r="AB224" s="2">
        <v>134201.32999999999</v>
      </c>
      <c r="AC224" s="2">
        <v>57192.09</v>
      </c>
      <c r="AD224" s="2">
        <v>92898.040000000008</v>
      </c>
      <c r="AE224" s="2">
        <v>31414.059999999998</v>
      </c>
      <c r="AF224" s="2">
        <v>65575.03</v>
      </c>
      <c r="AG224" s="2">
        <v>48750.81</v>
      </c>
      <c r="AH224" s="2">
        <v>213555.25999999998</v>
      </c>
      <c r="AI224" s="2">
        <v>141630.04</v>
      </c>
    </row>
    <row r="225" spans="1:35" x14ac:dyDescent="0.3">
      <c r="A225" s="3" t="s">
        <v>259</v>
      </c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2" t="s">
        <v>39</v>
      </c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</row>
    <row r="226" spans="1:35" x14ac:dyDescent="0.3">
      <c r="A226" s="3" t="s">
        <v>260</v>
      </c>
      <c r="B226" s="2">
        <v>43587.979999999996</v>
      </c>
      <c r="C226" s="2">
        <v>92795.989999999991</v>
      </c>
      <c r="D226" s="2">
        <v>30814.31</v>
      </c>
      <c r="E226" s="2">
        <v>193435.81</v>
      </c>
      <c r="F226" s="2">
        <v>247537.79000000004</v>
      </c>
      <c r="G226" s="2">
        <v>185676.59000000003</v>
      </c>
      <c r="H226" s="2">
        <v>223502.91</v>
      </c>
      <c r="I226" s="2">
        <v>492071.87999999995</v>
      </c>
      <c r="J226" s="2">
        <v>69676.290000000008</v>
      </c>
      <c r="K226" s="2">
        <v>167821.32</v>
      </c>
      <c r="L226" s="2">
        <v>46971.78</v>
      </c>
      <c r="M226" s="2">
        <v>391026.55</v>
      </c>
      <c r="N226" s="2" t="s">
        <v>39</v>
      </c>
      <c r="O226" s="2" t="s">
        <v>39</v>
      </c>
      <c r="P226" s="2">
        <v>56430.77</v>
      </c>
      <c r="Q226" s="2">
        <v>33009.759999999995</v>
      </c>
      <c r="R226" s="2">
        <v>193919.68</v>
      </c>
      <c r="S226" s="2">
        <v>102599.95999999999</v>
      </c>
      <c r="T226" s="2">
        <v>109355.96999999999</v>
      </c>
      <c r="U226" s="2">
        <v>187972.61</v>
      </c>
      <c r="V226" s="2">
        <v>85302.6</v>
      </c>
      <c r="W226" s="2">
        <v>104649.36</v>
      </c>
      <c r="X226" s="2">
        <v>82815.66</v>
      </c>
      <c r="Y226" s="2">
        <v>159604.45000000001</v>
      </c>
      <c r="Z226" s="2">
        <v>52231.76999999999</v>
      </c>
      <c r="AA226" s="2">
        <v>741244.82000000007</v>
      </c>
      <c r="AB226" s="2">
        <v>70060.959999999992</v>
      </c>
      <c r="AC226" s="2">
        <v>158427.91999999998</v>
      </c>
      <c r="AD226" s="2">
        <v>161077.53999999998</v>
      </c>
      <c r="AE226" s="2">
        <v>88038.050000000017</v>
      </c>
      <c r="AF226" s="2">
        <v>75291.22</v>
      </c>
      <c r="AG226" s="2" t="s">
        <v>39</v>
      </c>
      <c r="AH226" s="2">
        <v>155848.07999999999</v>
      </c>
      <c r="AI226" s="2">
        <v>42228.340000000011</v>
      </c>
    </row>
    <row r="227" spans="1:35" x14ac:dyDescent="0.3">
      <c r="A227" s="3" t="s">
        <v>261</v>
      </c>
      <c r="B227" s="2">
        <v>218153.24</v>
      </c>
      <c r="C227" s="2">
        <v>426333.04</v>
      </c>
      <c r="D227" s="2">
        <v>289452.29000000004</v>
      </c>
      <c r="E227" s="2">
        <v>413199.18000000005</v>
      </c>
      <c r="F227" s="2">
        <v>652420.67999999993</v>
      </c>
      <c r="G227" s="2">
        <v>177766.47000000003</v>
      </c>
      <c r="H227" s="2">
        <v>311144.23000000004</v>
      </c>
      <c r="I227" s="2">
        <v>173463.80000000002</v>
      </c>
      <c r="J227" s="2">
        <v>419711.1</v>
      </c>
      <c r="K227" s="2">
        <v>275763</v>
      </c>
      <c r="L227" s="2">
        <v>649277.59</v>
      </c>
      <c r="M227" s="2">
        <v>185127.52</v>
      </c>
      <c r="N227" s="2">
        <v>118012.32</v>
      </c>
      <c r="O227" s="2">
        <v>239431.24000000005</v>
      </c>
      <c r="P227" s="2">
        <v>396797.6</v>
      </c>
      <c r="Q227" s="2">
        <v>228594.59000000003</v>
      </c>
      <c r="R227" s="2">
        <v>1016708.1099999996</v>
      </c>
      <c r="S227" s="2">
        <v>694525.63</v>
      </c>
      <c r="T227" s="2">
        <v>390802.08999999991</v>
      </c>
      <c r="U227" s="2">
        <v>760065.65</v>
      </c>
      <c r="V227" s="2">
        <v>560019.03999999992</v>
      </c>
      <c r="W227" s="2">
        <v>799345.18</v>
      </c>
      <c r="X227" s="2">
        <v>2018353.8799999997</v>
      </c>
      <c r="Y227" s="2">
        <v>1690542.8500000003</v>
      </c>
      <c r="Z227" s="2">
        <v>269546.23000000004</v>
      </c>
      <c r="AA227" s="2">
        <v>339664.76</v>
      </c>
      <c r="AB227" s="2">
        <v>746287.31000000017</v>
      </c>
      <c r="AC227" s="2">
        <v>460467.95999999996</v>
      </c>
      <c r="AD227" s="2">
        <v>330551.04000000004</v>
      </c>
      <c r="AE227" s="2">
        <v>544247.85</v>
      </c>
      <c r="AF227" s="2">
        <v>494599.63</v>
      </c>
      <c r="AG227" s="2">
        <v>406055.55000000005</v>
      </c>
      <c r="AH227" s="2">
        <v>456370.95000000013</v>
      </c>
      <c r="AI227" s="2">
        <v>490592.56</v>
      </c>
    </row>
    <row r="228" spans="1:35" x14ac:dyDescent="0.3">
      <c r="A228" s="3" t="s">
        <v>262</v>
      </c>
      <c r="B228" s="2">
        <v>2297992.4000000004</v>
      </c>
      <c r="C228" s="2">
        <v>3623231.5199999996</v>
      </c>
      <c r="D228" s="2">
        <v>3034305.5700000003</v>
      </c>
      <c r="E228" s="2">
        <v>3034658.669999999</v>
      </c>
      <c r="F228" s="2">
        <v>1414693.56</v>
      </c>
      <c r="G228" s="2">
        <v>2051868.7100000002</v>
      </c>
      <c r="H228" s="2">
        <v>686144.31000000017</v>
      </c>
      <c r="I228" s="2">
        <v>658957.74999999988</v>
      </c>
      <c r="J228" s="2">
        <v>729046.58000000007</v>
      </c>
      <c r="K228" s="2">
        <v>1008587.8799999999</v>
      </c>
      <c r="L228" s="2">
        <v>972243.4800000001</v>
      </c>
      <c r="M228" s="2">
        <v>912741.36999999988</v>
      </c>
      <c r="N228" s="2">
        <v>4618124.5599999987</v>
      </c>
      <c r="O228" s="2">
        <v>670176.21000000008</v>
      </c>
      <c r="P228" s="2">
        <v>3341449.69</v>
      </c>
      <c r="Q228" s="2">
        <v>2431961.96</v>
      </c>
      <c r="R228" s="2">
        <v>1817809.53</v>
      </c>
      <c r="S228" s="2">
        <v>2032134.0399999998</v>
      </c>
      <c r="T228" s="2">
        <v>640677.75</v>
      </c>
      <c r="U228" s="2">
        <v>582029.30000000005</v>
      </c>
      <c r="V228" s="2">
        <v>3125826.2299999991</v>
      </c>
      <c r="W228" s="2">
        <v>764961.11999999976</v>
      </c>
      <c r="X228" s="2">
        <v>3320674.8099999991</v>
      </c>
      <c r="Y228" s="2">
        <v>3908161.92</v>
      </c>
      <c r="Z228" s="2">
        <v>794371.62999999989</v>
      </c>
      <c r="AA228" s="2">
        <v>643479.22</v>
      </c>
      <c r="AB228" s="2">
        <v>792339.62000000011</v>
      </c>
      <c r="AC228" s="2">
        <v>1850857.0499999998</v>
      </c>
      <c r="AD228" s="2">
        <v>585267.65999999992</v>
      </c>
      <c r="AE228" s="2">
        <v>1226010.54</v>
      </c>
      <c r="AF228" s="2">
        <v>2789397.7299999995</v>
      </c>
      <c r="AG228" s="2">
        <v>887899.86000000022</v>
      </c>
      <c r="AH228" s="2">
        <v>3552629.6099999989</v>
      </c>
      <c r="AI228" s="2">
        <v>1841899.0300000003</v>
      </c>
    </row>
    <row r="229" spans="1:35" x14ac:dyDescent="0.3">
      <c r="A229" s="3" t="s">
        <v>263</v>
      </c>
      <c r="B229" s="2">
        <v>6665652.5699999994</v>
      </c>
      <c r="C229" s="2">
        <v>8163138.5599999977</v>
      </c>
      <c r="D229" s="2">
        <v>6534271.0399999991</v>
      </c>
      <c r="E229" s="2">
        <v>6353554.2499999981</v>
      </c>
      <c r="F229" s="2">
        <v>11064065.589999996</v>
      </c>
      <c r="G229" s="2">
        <v>6930317.1900000023</v>
      </c>
      <c r="H229" s="2">
        <v>8998383.2399999984</v>
      </c>
      <c r="I229" s="2">
        <v>8880840.8599999994</v>
      </c>
      <c r="J229" s="2">
        <v>8317733.1499999985</v>
      </c>
      <c r="K229" s="2">
        <v>9678569.0800000001</v>
      </c>
      <c r="L229" s="2">
        <v>7407009.2000000002</v>
      </c>
      <c r="M229" s="2">
        <v>8952997.040000001</v>
      </c>
      <c r="N229" s="2">
        <v>6577013.2500000019</v>
      </c>
      <c r="O229" s="2">
        <v>10227596.480000002</v>
      </c>
      <c r="P229" s="2">
        <v>8597760.6600000039</v>
      </c>
      <c r="Q229" s="2">
        <v>8626910.4600000009</v>
      </c>
      <c r="R229" s="2">
        <v>9284428.1499999985</v>
      </c>
      <c r="S229" s="2">
        <v>9321951.6699999981</v>
      </c>
      <c r="T229" s="2">
        <v>6607359.379999998</v>
      </c>
      <c r="U229" s="2">
        <v>7390708.339999998</v>
      </c>
      <c r="V229" s="2">
        <v>6662462.1700000009</v>
      </c>
      <c r="W229" s="2">
        <v>8286408.0300000012</v>
      </c>
      <c r="X229" s="2">
        <v>7642760.6500000004</v>
      </c>
      <c r="Y229" s="2">
        <v>5940836.0299999993</v>
      </c>
      <c r="Z229" s="2">
        <v>6193430.6000000015</v>
      </c>
      <c r="AA229" s="2">
        <v>6602639.8100000024</v>
      </c>
      <c r="AB229" s="2">
        <v>8629921.4299999997</v>
      </c>
      <c r="AC229" s="2">
        <v>6971844.0899999961</v>
      </c>
      <c r="AD229" s="2">
        <v>8819140.5999999996</v>
      </c>
      <c r="AE229" s="2">
        <v>7129938.5500000007</v>
      </c>
      <c r="AF229" s="2">
        <v>8200911.1900000004</v>
      </c>
      <c r="AG229" s="2">
        <v>7218744.8600000003</v>
      </c>
      <c r="AH229" s="2">
        <v>10706241.41</v>
      </c>
      <c r="AI229" s="2">
        <v>7491728.9099999964</v>
      </c>
    </row>
    <row r="230" spans="1:35" x14ac:dyDescent="0.3">
      <c r="A230" s="3" t="s">
        <v>264</v>
      </c>
      <c r="B230" s="2">
        <v>77707.59</v>
      </c>
      <c r="C230" s="2">
        <v>92878.25</v>
      </c>
      <c r="D230" s="2">
        <v>89766.720000000001</v>
      </c>
      <c r="E230" s="2">
        <v>55732.290000000008</v>
      </c>
      <c r="F230" s="2">
        <v>63182.630000000005</v>
      </c>
      <c r="G230" s="2">
        <v>74206.12</v>
      </c>
      <c r="H230" s="2">
        <v>113976.29000000001</v>
      </c>
      <c r="I230" s="2">
        <v>83400.44</v>
      </c>
      <c r="J230" s="2">
        <v>238780.09000000003</v>
      </c>
      <c r="K230" s="2">
        <v>80598.930000000008</v>
      </c>
      <c r="L230" s="2">
        <v>52208.770000000004</v>
      </c>
      <c r="M230" s="2">
        <v>94121.88</v>
      </c>
      <c r="N230" s="2" t="s">
        <v>39</v>
      </c>
      <c r="O230" s="2">
        <v>127681.92</v>
      </c>
      <c r="P230" s="2">
        <v>151667.19</v>
      </c>
      <c r="Q230" s="2">
        <v>37348.729999999996</v>
      </c>
      <c r="R230" s="2">
        <v>155319.90999999997</v>
      </c>
      <c r="S230" s="2">
        <v>40581.509999999995</v>
      </c>
      <c r="T230" s="2">
        <v>218547.17</v>
      </c>
      <c r="U230" s="2">
        <v>895521.08000000019</v>
      </c>
      <c r="V230" s="2">
        <v>104645.42</v>
      </c>
      <c r="W230" s="2">
        <v>443299.40999999992</v>
      </c>
      <c r="X230" s="2">
        <v>334596.09000000003</v>
      </c>
      <c r="Y230" s="2">
        <v>89944.95</v>
      </c>
      <c r="Z230" s="2">
        <v>183505.01</v>
      </c>
      <c r="AA230" s="2">
        <v>206510.35000000003</v>
      </c>
      <c r="AB230" s="2">
        <v>87591.44</v>
      </c>
      <c r="AC230" s="2">
        <v>334733.67000000004</v>
      </c>
      <c r="AD230" s="2">
        <v>92799.11</v>
      </c>
      <c r="AE230" s="2">
        <v>134268.57</v>
      </c>
      <c r="AF230" s="2">
        <v>358362.46000000008</v>
      </c>
      <c r="AG230" s="2" t="s">
        <v>39</v>
      </c>
      <c r="AH230" s="2">
        <v>94875.43</v>
      </c>
      <c r="AI230" s="2">
        <v>213570.67</v>
      </c>
    </row>
    <row r="231" spans="1:35" x14ac:dyDescent="0.3">
      <c r="A231" s="3" t="s">
        <v>265</v>
      </c>
      <c r="B231" s="2">
        <v>26311330.589999996</v>
      </c>
      <c r="C231" s="2">
        <v>23209631.739999991</v>
      </c>
      <c r="D231" s="2">
        <v>23146694.899999995</v>
      </c>
      <c r="E231" s="2">
        <v>30234947.960000008</v>
      </c>
      <c r="F231" s="2">
        <v>21272528.100000001</v>
      </c>
      <c r="G231" s="2">
        <v>28808966.420000006</v>
      </c>
      <c r="H231" s="2">
        <v>20699419.299999993</v>
      </c>
      <c r="I231" s="2">
        <v>33996124.880000003</v>
      </c>
      <c r="J231" s="2">
        <v>14050150.620000003</v>
      </c>
      <c r="K231" s="2">
        <v>24181245.649999999</v>
      </c>
      <c r="L231" s="2">
        <v>16035084.289999995</v>
      </c>
      <c r="M231" s="2">
        <v>23682036.239999995</v>
      </c>
      <c r="N231" s="2">
        <v>13771085.130000001</v>
      </c>
      <c r="O231" s="2">
        <v>32324349.289999999</v>
      </c>
      <c r="P231" s="2">
        <v>22187052.649999991</v>
      </c>
      <c r="Q231" s="2">
        <v>15078295.199999992</v>
      </c>
      <c r="R231" s="2">
        <v>16746643.09</v>
      </c>
      <c r="S231" s="2">
        <v>15430135.289999995</v>
      </c>
      <c r="T231" s="2">
        <v>24716114.660000004</v>
      </c>
      <c r="U231" s="2">
        <v>20960912.370000005</v>
      </c>
      <c r="V231" s="2">
        <v>18714821.899999995</v>
      </c>
      <c r="W231" s="2">
        <v>28156638.519999992</v>
      </c>
      <c r="X231" s="2">
        <v>18572834.840000007</v>
      </c>
      <c r="Y231" s="2">
        <v>20696076.710000001</v>
      </c>
      <c r="Z231" s="2">
        <v>8904087.5999999996</v>
      </c>
      <c r="AA231" s="2">
        <v>20845880.969999995</v>
      </c>
      <c r="AB231" s="2">
        <v>21985143.099999998</v>
      </c>
      <c r="AC231" s="2">
        <v>18165674.560000006</v>
      </c>
      <c r="AD231" s="2">
        <v>10692905.869999997</v>
      </c>
      <c r="AE231" s="2">
        <v>25015156.149999999</v>
      </c>
      <c r="AF231" s="2">
        <v>16188554.179999996</v>
      </c>
      <c r="AG231" s="2">
        <v>15886690.049999995</v>
      </c>
      <c r="AH231" s="2">
        <v>14158385.27</v>
      </c>
      <c r="AI231" s="2">
        <v>18977693.899999999</v>
      </c>
    </row>
    <row r="232" spans="1:35" x14ac:dyDescent="0.3">
      <c r="A232" s="3" t="s">
        <v>266</v>
      </c>
      <c r="B232" s="2">
        <v>15321509.229999995</v>
      </c>
      <c r="C232" s="2">
        <v>12272541.500000007</v>
      </c>
      <c r="D232" s="2">
        <v>39830900.329999998</v>
      </c>
      <c r="E232" s="2">
        <v>22196458.66</v>
      </c>
      <c r="F232" s="2">
        <v>15163782.830000006</v>
      </c>
      <c r="G232" s="2">
        <v>22810494.509999998</v>
      </c>
      <c r="H232" s="2">
        <v>10928582.940000005</v>
      </c>
      <c r="I232" s="2">
        <v>27980470.809999995</v>
      </c>
      <c r="J232" s="2">
        <v>11303292.910000006</v>
      </c>
      <c r="K232" s="2">
        <v>24701662.189999994</v>
      </c>
      <c r="L232" s="2">
        <v>13674793.169999996</v>
      </c>
      <c r="M232" s="2">
        <v>12641649.189999999</v>
      </c>
      <c r="N232" s="2">
        <v>11178153.779999996</v>
      </c>
      <c r="O232" s="2">
        <v>16348401.299999997</v>
      </c>
      <c r="P232" s="2">
        <v>37660986.310000002</v>
      </c>
      <c r="Q232" s="2">
        <v>31768984.019999992</v>
      </c>
      <c r="R232" s="2">
        <v>19865644.730000004</v>
      </c>
      <c r="S232" s="2">
        <v>18454046.230000004</v>
      </c>
      <c r="T232" s="2">
        <v>17308950.27</v>
      </c>
      <c r="U232" s="2">
        <v>19032433.110000003</v>
      </c>
      <c r="V232" s="2">
        <v>17174430.539999992</v>
      </c>
      <c r="W232" s="2">
        <v>17526499.329999987</v>
      </c>
      <c r="X232" s="2">
        <v>20128301.620000005</v>
      </c>
      <c r="Y232" s="2">
        <v>13979780.120000007</v>
      </c>
      <c r="Z232" s="2">
        <v>14836873.440000001</v>
      </c>
      <c r="AA232" s="2">
        <v>20206827.629999999</v>
      </c>
      <c r="AB232" s="2">
        <v>35208640.859999985</v>
      </c>
      <c r="AC232" s="2">
        <v>17479687.559999995</v>
      </c>
      <c r="AD232" s="2">
        <v>21840017.599999998</v>
      </c>
      <c r="AE232" s="2">
        <v>17889686.429999992</v>
      </c>
      <c r="AF232" s="2">
        <v>22097194.149999999</v>
      </c>
      <c r="AG232" s="2">
        <v>16559029.540000007</v>
      </c>
      <c r="AH232" s="2">
        <v>21759819.610000011</v>
      </c>
      <c r="AI232" s="2">
        <v>17511685.289999992</v>
      </c>
    </row>
    <row r="233" spans="1:35" x14ac:dyDescent="0.3">
      <c r="A233" s="3" t="s">
        <v>267</v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2" t="s">
        <v>39</v>
      </c>
      <c r="P233" s="4"/>
      <c r="Q233" s="4"/>
      <c r="R233" s="4"/>
      <c r="S233" s="4"/>
      <c r="T233" s="4"/>
      <c r="U233" s="2" t="s">
        <v>39</v>
      </c>
      <c r="V233" s="4"/>
      <c r="W233" s="4"/>
      <c r="X233" s="2" t="s">
        <v>39</v>
      </c>
      <c r="Y233" s="2" t="s">
        <v>39</v>
      </c>
      <c r="Z233" s="4"/>
      <c r="AA233" s="4"/>
      <c r="AB233" s="4"/>
      <c r="AC233" s="4"/>
      <c r="AD233" s="4"/>
      <c r="AE233" s="4"/>
      <c r="AF233" s="4"/>
      <c r="AG233" s="2" t="s">
        <v>39</v>
      </c>
      <c r="AH233" s="4"/>
      <c r="AI233" s="4"/>
    </row>
    <row r="234" spans="1:35" s="12" customFormat="1" x14ac:dyDescent="0.3">
      <c r="A234" s="10" t="s">
        <v>268</v>
      </c>
      <c r="B234" s="11">
        <v>24950899.969999999</v>
      </c>
      <c r="C234" s="11">
        <v>18108834.18</v>
      </c>
      <c r="D234" s="11">
        <v>23171634.150000002</v>
      </c>
      <c r="E234" s="11">
        <v>14580694.280000001</v>
      </c>
      <c r="F234" s="11">
        <v>15403668.449999999</v>
      </c>
      <c r="G234" s="11">
        <v>75364209.460000008</v>
      </c>
      <c r="H234" s="11">
        <v>61114785.940000013</v>
      </c>
      <c r="I234" s="11">
        <v>14830734.140000002</v>
      </c>
      <c r="J234" s="11">
        <v>10859560.23</v>
      </c>
      <c r="K234" s="11">
        <v>13815635.65</v>
      </c>
      <c r="L234" s="11">
        <v>13851586.300000001</v>
      </c>
      <c r="M234" s="11">
        <v>11307138.439999999</v>
      </c>
      <c r="N234" s="11">
        <v>35773226.299999997</v>
      </c>
      <c r="O234" s="11">
        <v>10434093.310000001</v>
      </c>
      <c r="P234" s="11">
        <v>10101973.409999998</v>
      </c>
      <c r="Q234" s="11">
        <v>13139248.470000001</v>
      </c>
      <c r="R234" s="11">
        <v>35095920.149999984</v>
      </c>
      <c r="S234" s="11">
        <v>59338289.440000013</v>
      </c>
      <c r="T234" s="11">
        <v>55202124.409999996</v>
      </c>
      <c r="U234" s="11">
        <v>15043921.209999999</v>
      </c>
      <c r="V234" s="11">
        <v>22785464.140000001</v>
      </c>
      <c r="W234" s="11">
        <v>25095040.499999996</v>
      </c>
      <c r="X234" s="11">
        <v>23183275.600000001</v>
      </c>
      <c r="Y234" s="11">
        <v>18087177.939999998</v>
      </c>
      <c r="Z234" s="11">
        <v>40481193.810000002</v>
      </c>
      <c r="AA234" s="11">
        <v>15053176.889999999</v>
      </c>
      <c r="AB234" s="11">
        <v>37279601.359999999</v>
      </c>
      <c r="AC234" s="11">
        <v>8476702.8999999985</v>
      </c>
      <c r="AD234" s="11">
        <v>22833588.559999999</v>
      </c>
      <c r="AE234" s="11">
        <v>12202012.799999997</v>
      </c>
      <c r="AF234" s="11">
        <v>51261674.359999999</v>
      </c>
      <c r="AG234" s="11">
        <v>23428990.559999999</v>
      </c>
      <c r="AH234" s="11">
        <v>10404579.909999998</v>
      </c>
      <c r="AI234" s="11">
        <v>19271654.349999998</v>
      </c>
    </row>
    <row r="235" spans="1:35" x14ac:dyDescent="0.3">
      <c r="A235" s="3" t="s">
        <v>269</v>
      </c>
      <c r="B235" s="2">
        <v>24950899.969999999</v>
      </c>
      <c r="C235" s="2">
        <v>18108834.18</v>
      </c>
      <c r="D235" s="2">
        <v>23171634.150000002</v>
      </c>
      <c r="E235" s="2">
        <v>14580694.280000001</v>
      </c>
      <c r="F235" s="2">
        <v>15403668.449999999</v>
      </c>
      <c r="G235" s="2">
        <v>75364209.460000008</v>
      </c>
      <c r="H235" s="2">
        <v>61114785.940000013</v>
      </c>
      <c r="I235" s="2">
        <v>14830734.140000002</v>
      </c>
      <c r="J235" s="2">
        <v>10859560.23</v>
      </c>
      <c r="K235" s="2">
        <v>13815635.65</v>
      </c>
      <c r="L235" s="2">
        <v>13851586.300000001</v>
      </c>
      <c r="M235" s="2">
        <v>11307138.439999999</v>
      </c>
      <c r="N235" s="2">
        <v>35773226.299999997</v>
      </c>
      <c r="O235" s="2">
        <v>10434093.310000001</v>
      </c>
      <c r="P235" s="2">
        <v>10101973.41</v>
      </c>
      <c r="Q235" s="2">
        <v>13139248.470000001</v>
      </c>
      <c r="R235" s="2">
        <v>35095920.149999991</v>
      </c>
      <c r="S235" s="2">
        <v>59338289.440000013</v>
      </c>
      <c r="T235" s="2">
        <v>55202124.409999996</v>
      </c>
      <c r="U235" s="2">
        <v>15043921.210000001</v>
      </c>
      <c r="V235" s="2">
        <v>22785464.139999997</v>
      </c>
      <c r="W235" s="2">
        <v>25095040.499999996</v>
      </c>
      <c r="X235" s="2">
        <v>23183275.600000005</v>
      </c>
      <c r="Y235" s="2">
        <v>18087177.939999998</v>
      </c>
      <c r="Z235" s="2">
        <v>40481193.810000002</v>
      </c>
      <c r="AA235" s="2">
        <v>15053176.889999999</v>
      </c>
      <c r="AB235" s="2">
        <v>37279601.359999999</v>
      </c>
      <c r="AC235" s="2">
        <v>8476702.8999999985</v>
      </c>
      <c r="AD235" s="2">
        <v>22833588.559999999</v>
      </c>
      <c r="AE235" s="2">
        <v>12202012.799999997</v>
      </c>
      <c r="AF235" s="2">
        <v>51261674.359999999</v>
      </c>
      <c r="AG235" s="2">
        <v>23428990.559999999</v>
      </c>
      <c r="AH235" s="2">
        <v>10404579.909999998</v>
      </c>
      <c r="AI235" s="2">
        <v>19271654.349999998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638B5-5FC6-4AA8-AE96-1B5C872A5E45}">
  <dimension ref="A1:AI246"/>
  <sheetViews>
    <sheetView topLeftCell="A51" workbookViewId="0">
      <selection activeCell="B234" sqref="B234"/>
    </sheetView>
  </sheetViews>
  <sheetFormatPr defaultColWidth="8.77734375" defaultRowHeight="14.4" x14ac:dyDescent="0.3"/>
  <cols>
    <col min="1" max="1" width="54" style="5" customWidth="1"/>
    <col min="2" max="35" width="22" style="5" customWidth="1"/>
    <col min="36" max="16384" width="8.77734375" style="5"/>
  </cols>
  <sheetData>
    <row r="1" spans="1:35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9" t="s">
        <v>29</v>
      </c>
      <c r="AE1" s="9" t="s">
        <v>30</v>
      </c>
      <c r="AF1" s="9" t="s">
        <v>31</v>
      </c>
      <c r="AG1" s="9" t="s">
        <v>32</v>
      </c>
      <c r="AH1" s="9" t="s">
        <v>33</v>
      </c>
      <c r="AI1" s="9" t="s">
        <v>34</v>
      </c>
    </row>
    <row r="2" spans="1:35" s="15" customFormat="1" x14ac:dyDescent="0.3">
      <c r="A2" s="13" t="s">
        <v>35</v>
      </c>
      <c r="B2" s="14">
        <v>46739067688.159935</v>
      </c>
      <c r="C2" s="14">
        <v>46877022165.440041</v>
      </c>
      <c r="D2" s="14">
        <v>52403726871.18998</v>
      </c>
      <c r="E2" s="14">
        <v>47732749436.04998</v>
      </c>
      <c r="F2" s="14">
        <v>53029652600.820007</v>
      </c>
      <c r="G2" s="14">
        <v>52006715485.819992</v>
      </c>
      <c r="H2" s="14">
        <v>48627635523.620049</v>
      </c>
      <c r="I2" s="14">
        <v>54575453731.290024</v>
      </c>
      <c r="J2" s="14">
        <v>52303578863.949944</v>
      </c>
      <c r="K2" s="14">
        <v>53663090288.259972</v>
      </c>
      <c r="L2" s="14">
        <v>50942409943.090012</v>
      </c>
      <c r="M2" s="14">
        <v>46378862852.190033</v>
      </c>
      <c r="N2" s="14">
        <v>47219837033.159988</v>
      </c>
      <c r="O2" s="14">
        <v>52224738703.760048</v>
      </c>
      <c r="P2" s="14">
        <v>49111324569.380013</v>
      </c>
      <c r="Q2" s="14">
        <v>55943360842.860001</v>
      </c>
      <c r="R2" s="14">
        <v>54863065038.429932</v>
      </c>
      <c r="S2" s="14">
        <v>51230590747.020004</v>
      </c>
      <c r="T2" s="14">
        <v>55771222361.089996</v>
      </c>
      <c r="U2" s="14">
        <v>57747196191.17997</v>
      </c>
      <c r="V2" s="14">
        <v>51120788812.239975</v>
      </c>
      <c r="W2" s="14">
        <v>58109034114.510048</v>
      </c>
      <c r="X2" s="14">
        <v>52971030610.580009</v>
      </c>
      <c r="Y2" s="14">
        <v>49905838083.749985</v>
      </c>
      <c r="Z2" s="14">
        <v>49611475550.050003</v>
      </c>
      <c r="AA2" s="14">
        <v>47444306883.460007</v>
      </c>
      <c r="AB2" s="14">
        <v>52115201362.190071</v>
      </c>
      <c r="AC2" s="14">
        <v>54392226032.249947</v>
      </c>
      <c r="AD2" s="14">
        <v>54244911094.250015</v>
      </c>
      <c r="AE2" s="14">
        <v>53487397778.650047</v>
      </c>
      <c r="AF2" s="14">
        <v>56724467930.109962</v>
      </c>
      <c r="AG2" s="14">
        <v>57662067808.050011</v>
      </c>
      <c r="AH2" s="14">
        <v>58887475180.169991</v>
      </c>
      <c r="AI2" s="14">
        <v>65526482838.110031</v>
      </c>
    </row>
    <row r="3" spans="1:35" s="15" customFormat="1" x14ac:dyDescent="0.3">
      <c r="A3" s="13" t="s">
        <v>36</v>
      </c>
      <c r="B3" s="14">
        <v>261358818.96000001</v>
      </c>
      <c r="C3" s="14">
        <v>354186130.66999996</v>
      </c>
      <c r="D3" s="14">
        <v>373766726.87999994</v>
      </c>
      <c r="E3" s="14">
        <v>363053702.64999992</v>
      </c>
      <c r="F3" s="14">
        <v>309912861.36000007</v>
      </c>
      <c r="G3" s="14">
        <v>323264855.18999994</v>
      </c>
      <c r="H3" s="14">
        <v>305111801.56999981</v>
      </c>
      <c r="I3" s="14">
        <v>394139485.84000003</v>
      </c>
      <c r="J3" s="14">
        <v>352117371.99000007</v>
      </c>
      <c r="K3" s="14">
        <v>257406947.74000001</v>
      </c>
      <c r="L3" s="14">
        <v>324868122.83000016</v>
      </c>
      <c r="M3" s="14">
        <v>347891503.16000009</v>
      </c>
      <c r="N3" s="14">
        <v>310441437.02999991</v>
      </c>
      <c r="O3" s="14">
        <v>297529409.59000009</v>
      </c>
      <c r="P3" s="14">
        <v>324262881.37000024</v>
      </c>
      <c r="Q3" s="14">
        <v>288213277.61999995</v>
      </c>
      <c r="R3" s="14">
        <v>356249595.33999997</v>
      </c>
      <c r="S3" s="14">
        <v>259124641.79999998</v>
      </c>
      <c r="T3" s="14">
        <v>414514385.97999966</v>
      </c>
      <c r="U3" s="14">
        <v>298399837.41000003</v>
      </c>
      <c r="V3" s="14">
        <v>359739171.16000026</v>
      </c>
      <c r="W3" s="14">
        <v>328593139.96000016</v>
      </c>
      <c r="X3" s="14">
        <v>332017549.29000008</v>
      </c>
      <c r="Y3" s="14">
        <v>263745926.01999989</v>
      </c>
      <c r="Z3" s="14">
        <v>255835769.97</v>
      </c>
      <c r="AA3" s="14">
        <v>269445075.20999998</v>
      </c>
      <c r="AB3" s="14">
        <v>297476798.44999999</v>
      </c>
      <c r="AC3" s="14">
        <v>432330178.56999999</v>
      </c>
      <c r="AD3" s="14">
        <v>327150596.75999975</v>
      </c>
      <c r="AE3" s="14">
        <v>326384316.0400002</v>
      </c>
      <c r="AF3" s="14">
        <v>297633715.02000004</v>
      </c>
      <c r="AG3" s="14">
        <v>321782502.13999969</v>
      </c>
      <c r="AH3" s="14">
        <v>339905373.79000014</v>
      </c>
      <c r="AI3" s="14">
        <v>358513172.9199999</v>
      </c>
    </row>
    <row r="4" spans="1:35" x14ac:dyDescent="0.3">
      <c r="A4" s="7" t="s">
        <v>37</v>
      </c>
      <c r="B4" s="6">
        <v>84482.42</v>
      </c>
      <c r="C4" s="6">
        <v>6561.2800000000007</v>
      </c>
      <c r="D4" s="6">
        <v>3222.1200000000003</v>
      </c>
      <c r="E4" s="6">
        <v>2633.27</v>
      </c>
      <c r="F4" s="6">
        <v>1273.46</v>
      </c>
      <c r="G4" s="6" t="s">
        <v>39</v>
      </c>
      <c r="H4" s="6">
        <v>6251.38</v>
      </c>
      <c r="I4" s="6">
        <v>1575.11</v>
      </c>
      <c r="J4" s="6">
        <v>9582.880000000001</v>
      </c>
      <c r="K4" s="6">
        <v>53218.55</v>
      </c>
      <c r="L4" s="6">
        <v>108060.31</v>
      </c>
      <c r="M4" s="6">
        <v>910.14</v>
      </c>
      <c r="N4" s="6">
        <v>882.29</v>
      </c>
      <c r="O4" s="6">
        <v>28939.65</v>
      </c>
      <c r="P4" s="6">
        <v>2098.16</v>
      </c>
      <c r="Q4" s="6">
        <v>15463.58</v>
      </c>
      <c r="R4" s="6">
        <v>13095.449999999999</v>
      </c>
      <c r="S4" s="6">
        <v>24645.61</v>
      </c>
      <c r="T4" s="6">
        <v>22338.560000000001</v>
      </c>
      <c r="U4" s="6">
        <v>26093.030000000002</v>
      </c>
      <c r="V4" s="6" t="s">
        <v>39</v>
      </c>
      <c r="W4" s="6" t="s">
        <v>39</v>
      </c>
      <c r="X4" s="6" t="s">
        <v>39</v>
      </c>
      <c r="Y4" s="6">
        <v>11569.69</v>
      </c>
      <c r="Z4" s="6" t="s">
        <v>39</v>
      </c>
      <c r="AA4" s="6">
        <v>4737.47</v>
      </c>
      <c r="AB4" s="8"/>
      <c r="AC4" s="6" t="s">
        <v>39</v>
      </c>
      <c r="AD4" s="6" t="s">
        <v>39</v>
      </c>
      <c r="AE4" s="6" t="s">
        <v>39</v>
      </c>
      <c r="AF4" s="6" t="s">
        <v>39</v>
      </c>
      <c r="AG4" s="6" t="s">
        <v>39</v>
      </c>
      <c r="AH4" s="6">
        <v>118742.51000000001</v>
      </c>
      <c r="AI4" s="6">
        <v>219972.24</v>
      </c>
    </row>
    <row r="5" spans="1:35" x14ac:dyDescent="0.3">
      <c r="A5" s="7" t="s">
        <v>38</v>
      </c>
      <c r="B5" s="6">
        <v>28489.78</v>
      </c>
      <c r="C5" s="6">
        <v>10515.34</v>
      </c>
      <c r="D5" s="6">
        <v>3486.6800000000003</v>
      </c>
      <c r="E5" s="6">
        <v>5614226.9900000002</v>
      </c>
      <c r="F5" s="6">
        <v>4844.43</v>
      </c>
      <c r="G5" s="6">
        <v>3462736.1099999994</v>
      </c>
      <c r="H5" s="6">
        <v>17007478.91</v>
      </c>
      <c r="I5" s="6">
        <v>41324203.75</v>
      </c>
      <c r="J5" s="6">
        <v>11460390.839999998</v>
      </c>
      <c r="K5" s="6">
        <v>5174970.2300000004</v>
      </c>
      <c r="L5" s="6">
        <v>2459165.06</v>
      </c>
      <c r="M5" s="6">
        <v>564.04999999999995</v>
      </c>
      <c r="N5" s="6">
        <v>449128.62</v>
      </c>
      <c r="O5" s="6">
        <v>2896974.3600000003</v>
      </c>
      <c r="P5" s="6">
        <v>2326525.46</v>
      </c>
      <c r="Q5" s="6">
        <v>2554858.5500000003</v>
      </c>
      <c r="R5" s="6">
        <v>5606075.25</v>
      </c>
      <c r="S5" s="6">
        <v>12453943.780000001</v>
      </c>
      <c r="T5" s="6">
        <v>2232308</v>
      </c>
      <c r="U5" s="6">
        <v>2166429.1799999997</v>
      </c>
      <c r="V5" s="6">
        <v>2440235.2400000002</v>
      </c>
      <c r="W5" s="6">
        <v>5468.68</v>
      </c>
      <c r="X5" s="6">
        <v>2358725.6500000004</v>
      </c>
      <c r="Y5" s="6">
        <v>2401728.19</v>
      </c>
      <c r="Z5" s="6">
        <v>3256281.49</v>
      </c>
      <c r="AA5" s="6">
        <v>172.41000000000003</v>
      </c>
      <c r="AB5" s="6">
        <v>2354608.54</v>
      </c>
      <c r="AC5" s="6">
        <v>2846.99</v>
      </c>
      <c r="AD5" s="6">
        <v>1995368.03</v>
      </c>
      <c r="AE5" s="6">
        <v>18161682.920000002</v>
      </c>
      <c r="AF5" s="6">
        <v>2352783.6799999997</v>
      </c>
      <c r="AG5" s="6">
        <v>20518.009999999998</v>
      </c>
      <c r="AH5" s="6">
        <v>12649374.139999999</v>
      </c>
      <c r="AI5" s="6">
        <v>17916971.799999997</v>
      </c>
    </row>
    <row r="6" spans="1:35" x14ac:dyDescent="0.3">
      <c r="A6" s="7" t="s">
        <v>40</v>
      </c>
      <c r="B6" s="6">
        <v>25066784.140000001</v>
      </c>
      <c r="C6" s="6">
        <v>109087920.86000001</v>
      </c>
      <c r="D6" s="6">
        <v>95979357.069999963</v>
      </c>
      <c r="E6" s="6">
        <v>86526152.519999951</v>
      </c>
      <c r="F6" s="6">
        <v>72517751.210000008</v>
      </c>
      <c r="G6" s="6">
        <v>37915687.539999999</v>
      </c>
      <c r="H6" s="6">
        <v>78584996.040000051</v>
      </c>
      <c r="I6" s="6">
        <v>94209034.670000002</v>
      </c>
      <c r="J6" s="6">
        <v>107422229.15000002</v>
      </c>
      <c r="K6" s="6">
        <v>45648457.600000001</v>
      </c>
      <c r="L6" s="6">
        <v>118907810.47</v>
      </c>
      <c r="M6" s="6">
        <v>59673856.690000027</v>
      </c>
      <c r="N6" s="6">
        <v>73358016.409999982</v>
      </c>
      <c r="O6" s="6">
        <v>44729013.170000002</v>
      </c>
      <c r="P6" s="6">
        <v>110057315.18000004</v>
      </c>
      <c r="Q6" s="6">
        <v>40230768.280000016</v>
      </c>
      <c r="R6" s="6">
        <v>98008932.860000029</v>
      </c>
      <c r="S6" s="6">
        <v>32479103.540000003</v>
      </c>
      <c r="T6" s="6">
        <v>112487348.02999997</v>
      </c>
      <c r="U6" s="6">
        <v>48382174.389999986</v>
      </c>
      <c r="V6" s="6">
        <v>60656999.039999992</v>
      </c>
      <c r="W6" s="6">
        <v>42576700.290000007</v>
      </c>
      <c r="X6" s="6">
        <v>69024087.350000039</v>
      </c>
      <c r="Y6" s="6">
        <v>42847194.679999992</v>
      </c>
      <c r="Z6" s="6">
        <v>44162580.600000024</v>
      </c>
      <c r="AA6" s="6">
        <v>58424011.920000032</v>
      </c>
      <c r="AB6" s="6">
        <v>76747892.470000029</v>
      </c>
      <c r="AC6" s="6">
        <v>41993225.98999998</v>
      </c>
      <c r="AD6" s="6">
        <v>37911030.819999993</v>
      </c>
      <c r="AE6" s="6">
        <v>52050393.110000007</v>
      </c>
      <c r="AF6" s="6">
        <v>35023630.020000003</v>
      </c>
      <c r="AG6" s="6">
        <v>55405685.299999997</v>
      </c>
      <c r="AH6" s="6">
        <v>63403109.059999995</v>
      </c>
      <c r="AI6" s="6">
        <v>62564528.200000033</v>
      </c>
    </row>
    <row r="7" spans="1:35" x14ac:dyDescent="0.3">
      <c r="A7" s="7" t="s">
        <v>41</v>
      </c>
      <c r="B7" s="8"/>
      <c r="C7" s="8"/>
      <c r="D7" s="6" t="s">
        <v>39</v>
      </c>
      <c r="E7" s="8"/>
      <c r="F7" s="6" t="s">
        <v>39</v>
      </c>
      <c r="G7" s="6" t="s">
        <v>39</v>
      </c>
      <c r="H7" s="6" t="s">
        <v>39</v>
      </c>
      <c r="I7" s="6" t="s">
        <v>39</v>
      </c>
      <c r="J7" s="8"/>
      <c r="K7" s="6" t="s">
        <v>39</v>
      </c>
      <c r="L7" s="6" t="s">
        <v>39</v>
      </c>
      <c r="M7" s="6">
        <v>803.27</v>
      </c>
      <c r="N7" s="8"/>
      <c r="O7" s="8"/>
      <c r="P7" s="6" t="s">
        <v>39</v>
      </c>
      <c r="Q7" s="8"/>
      <c r="R7" s="6">
        <v>10532.169999999998</v>
      </c>
      <c r="S7" s="6" t="s">
        <v>39</v>
      </c>
      <c r="T7" s="6" t="s">
        <v>39</v>
      </c>
      <c r="U7" s="6">
        <v>8654.99</v>
      </c>
      <c r="V7" s="6" t="s">
        <v>39</v>
      </c>
      <c r="W7" s="6" t="s">
        <v>39</v>
      </c>
      <c r="X7" s="6">
        <v>419.23</v>
      </c>
      <c r="Y7" s="6" t="s">
        <v>39</v>
      </c>
      <c r="Z7" s="8"/>
      <c r="AA7" s="6">
        <v>1038.79</v>
      </c>
      <c r="AB7" s="6" t="s">
        <v>39</v>
      </c>
      <c r="AC7" s="6" t="s">
        <v>39</v>
      </c>
      <c r="AD7" s="6" t="s">
        <v>39</v>
      </c>
      <c r="AE7" s="6" t="s">
        <v>39</v>
      </c>
      <c r="AF7" s="8"/>
      <c r="AG7" s="8"/>
      <c r="AH7" s="6" t="s">
        <v>39</v>
      </c>
      <c r="AI7" s="6" t="s">
        <v>39</v>
      </c>
    </row>
    <row r="8" spans="1:35" x14ac:dyDescent="0.3">
      <c r="A8" s="7" t="s">
        <v>42</v>
      </c>
      <c r="B8" s="6" t="s">
        <v>39</v>
      </c>
      <c r="C8" s="6" t="s">
        <v>39</v>
      </c>
      <c r="D8" s="6">
        <v>5109.63</v>
      </c>
      <c r="E8" s="6" t="s">
        <v>39</v>
      </c>
      <c r="F8" s="6">
        <v>2295</v>
      </c>
      <c r="G8" s="6">
        <v>27128.410000000003</v>
      </c>
      <c r="H8" s="6" t="s">
        <v>39</v>
      </c>
      <c r="I8" s="6">
        <v>13432.630000000001</v>
      </c>
      <c r="J8" s="6">
        <v>4045.59</v>
      </c>
      <c r="K8" s="6" t="s">
        <v>39</v>
      </c>
      <c r="L8" s="6">
        <v>14881.720000000001</v>
      </c>
      <c r="M8" s="6" t="s">
        <v>39</v>
      </c>
      <c r="N8" s="6">
        <v>13971.55</v>
      </c>
      <c r="O8" s="6">
        <v>19029.310000000001</v>
      </c>
      <c r="P8" s="6" t="s">
        <v>39</v>
      </c>
      <c r="Q8" s="8"/>
      <c r="R8" s="6">
        <v>7029.2400000000007</v>
      </c>
      <c r="S8" s="8"/>
      <c r="T8" s="6" t="s">
        <v>39</v>
      </c>
      <c r="U8" s="6" t="s">
        <v>39</v>
      </c>
      <c r="V8" s="6">
        <v>4212.87</v>
      </c>
      <c r="W8" s="6" t="s">
        <v>39</v>
      </c>
      <c r="X8" s="6">
        <v>6097.4800000000005</v>
      </c>
      <c r="Y8" s="6" t="s">
        <v>39</v>
      </c>
      <c r="Z8" s="6" t="s">
        <v>39</v>
      </c>
      <c r="AA8" s="6" t="s">
        <v>39</v>
      </c>
      <c r="AB8" s="6">
        <v>12842.189999999999</v>
      </c>
      <c r="AC8" s="6" t="s">
        <v>39</v>
      </c>
      <c r="AD8" s="6" t="s">
        <v>39</v>
      </c>
      <c r="AE8" s="6" t="s">
        <v>39</v>
      </c>
      <c r="AF8" s="6">
        <v>19277.679999999997</v>
      </c>
      <c r="AG8" s="6" t="s">
        <v>39</v>
      </c>
      <c r="AH8" s="6">
        <v>299130.61999999994</v>
      </c>
      <c r="AI8" s="6">
        <v>692524.59</v>
      </c>
    </row>
    <row r="9" spans="1:35" x14ac:dyDescent="0.3">
      <c r="A9" s="7" t="s">
        <v>43</v>
      </c>
      <c r="B9" s="6">
        <v>190420.79</v>
      </c>
      <c r="C9" s="6">
        <v>202.35000000000002</v>
      </c>
      <c r="D9" s="6">
        <v>21411.46</v>
      </c>
      <c r="E9" s="6" t="s">
        <v>39</v>
      </c>
      <c r="F9" s="6" t="s">
        <v>39</v>
      </c>
      <c r="G9" s="6" t="s">
        <v>39</v>
      </c>
      <c r="H9" s="6">
        <v>182.82999999999998</v>
      </c>
      <c r="I9" s="6" t="s">
        <v>39</v>
      </c>
      <c r="J9" s="6" t="s">
        <v>39</v>
      </c>
      <c r="K9" s="6">
        <v>10222.67</v>
      </c>
      <c r="L9" s="6">
        <v>1292.9399999999998</v>
      </c>
      <c r="M9" s="6">
        <v>17367.989999999998</v>
      </c>
      <c r="N9" s="6">
        <v>103.92999999999999</v>
      </c>
      <c r="O9" s="6">
        <v>438.51</v>
      </c>
      <c r="P9" s="6">
        <v>17026.97</v>
      </c>
      <c r="Q9" s="6">
        <v>193.10999999999999</v>
      </c>
      <c r="R9" s="6">
        <v>29398.87</v>
      </c>
      <c r="S9" s="6">
        <v>213512.87</v>
      </c>
      <c r="T9" s="6">
        <v>18792.78</v>
      </c>
      <c r="U9" s="6">
        <v>32998.319999999992</v>
      </c>
      <c r="V9" s="6">
        <v>215934.99</v>
      </c>
      <c r="W9" s="6">
        <v>228409.04</v>
      </c>
      <c r="X9" s="6">
        <v>216049.40999999997</v>
      </c>
      <c r="Y9" s="6" t="s">
        <v>39</v>
      </c>
      <c r="Z9" s="8"/>
      <c r="AA9" s="8"/>
      <c r="AB9" s="6">
        <v>45.36</v>
      </c>
      <c r="AC9" s="6">
        <v>24184.75</v>
      </c>
      <c r="AD9" s="8"/>
      <c r="AE9" s="6" t="s">
        <v>39</v>
      </c>
      <c r="AF9" s="6" t="s">
        <v>39</v>
      </c>
      <c r="AG9" s="6" t="s">
        <v>39</v>
      </c>
      <c r="AH9" s="6">
        <v>467686.41000000003</v>
      </c>
      <c r="AI9" s="6">
        <v>601363.84</v>
      </c>
    </row>
    <row r="10" spans="1:35" x14ac:dyDescent="0.3">
      <c r="A10" s="7" t="s">
        <v>44</v>
      </c>
      <c r="B10" s="6" t="s">
        <v>39</v>
      </c>
      <c r="C10" s="6">
        <v>18579.829999999998</v>
      </c>
      <c r="D10" s="6" t="s">
        <v>39</v>
      </c>
      <c r="E10" s="6" t="s">
        <v>39</v>
      </c>
      <c r="F10" s="6" t="s">
        <v>39</v>
      </c>
      <c r="G10" s="6">
        <v>27777.07</v>
      </c>
      <c r="H10" s="6">
        <v>62576.18</v>
      </c>
      <c r="I10" s="6" t="s">
        <v>39</v>
      </c>
      <c r="J10" s="6">
        <v>19422.370000000003</v>
      </c>
      <c r="K10" s="6">
        <v>5275.2300000000005</v>
      </c>
      <c r="L10" s="6" t="s">
        <v>39</v>
      </c>
      <c r="M10" s="6">
        <v>30068.15</v>
      </c>
      <c r="N10" s="6">
        <v>7095</v>
      </c>
      <c r="O10" s="6" t="s">
        <v>39</v>
      </c>
      <c r="P10" s="6">
        <v>1203.3600000000001</v>
      </c>
      <c r="Q10" s="6" t="s">
        <v>39</v>
      </c>
      <c r="R10" s="6" t="s">
        <v>39</v>
      </c>
      <c r="S10" s="6">
        <v>8456.31</v>
      </c>
      <c r="T10" s="6">
        <v>1088.7700000000002</v>
      </c>
      <c r="U10" s="6">
        <v>652.2700000000001</v>
      </c>
      <c r="V10" s="6">
        <v>38433.82</v>
      </c>
      <c r="W10" s="6">
        <v>841.16000000000008</v>
      </c>
      <c r="X10" s="6">
        <v>1035.8699999999999</v>
      </c>
      <c r="Y10" s="6">
        <v>659.78000000000009</v>
      </c>
      <c r="Z10" s="6">
        <v>3629.1499999999996</v>
      </c>
      <c r="AA10" s="6">
        <v>2177.56</v>
      </c>
      <c r="AB10" s="6">
        <v>854.27</v>
      </c>
      <c r="AC10" s="6">
        <v>1597.46</v>
      </c>
      <c r="AD10" s="6">
        <v>1516.3600000000001</v>
      </c>
      <c r="AE10" s="6">
        <v>647.16000000000008</v>
      </c>
      <c r="AF10" s="6">
        <v>642.37</v>
      </c>
      <c r="AG10" s="6">
        <v>1386.03</v>
      </c>
      <c r="AH10" s="6" t="s">
        <v>39</v>
      </c>
      <c r="AI10" s="6">
        <v>26152.98</v>
      </c>
    </row>
    <row r="11" spans="1:35" x14ac:dyDescent="0.3">
      <c r="A11" s="7" t="s">
        <v>45</v>
      </c>
      <c r="B11" s="6" t="s">
        <v>39</v>
      </c>
      <c r="C11" s="6">
        <v>3064.67</v>
      </c>
      <c r="D11" s="6">
        <v>2226.3000000000002</v>
      </c>
      <c r="E11" s="6">
        <v>1137.5899999999999</v>
      </c>
      <c r="F11" s="6" t="s">
        <v>39</v>
      </c>
      <c r="G11" s="6">
        <v>1310.7800000000002</v>
      </c>
      <c r="H11" s="6" t="s">
        <v>39</v>
      </c>
      <c r="I11" s="6">
        <v>2401.4899999999998</v>
      </c>
      <c r="J11" s="6">
        <v>845.7700000000001</v>
      </c>
      <c r="K11" s="6">
        <v>23964.1</v>
      </c>
      <c r="L11" s="6">
        <v>61888.37</v>
      </c>
      <c r="M11" s="6">
        <v>1879.48</v>
      </c>
      <c r="N11" s="6">
        <v>10473.56</v>
      </c>
      <c r="O11" s="6">
        <v>44024.869999999995</v>
      </c>
      <c r="P11" s="6">
        <v>26521.18</v>
      </c>
      <c r="Q11" s="6" t="s">
        <v>39</v>
      </c>
      <c r="R11" s="6">
        <v>5148.2599999999993</v>
      </c>
      <c r="S11" s="6">
        <v>8484.91</v>
      </c>
      <c r="T11" s="6">
        <v>5445.0100000000011</v>
      </c>
      <c r="U11" s="6">
        <v>61696.229999999996</v>
      </c>
      <c r="V11" s="6">
        <v>3547.45</v>
      </c>
      <c r="W11" s="6">
        <v>77365.77</v>
      </c>
      <c r="X11" s="6">
        <v>15356.11</v>
      </c>
      <c r="Y11" s="6">
        <v>2636.76</v>
      </c>
      <c r="Z11" s="6">
        <v>8869.4499999999989</v>
      </c>
      <c r="AA11" s="6">
        <v>14632.310000000001</v>
      </c>
      <c r="AB11" s="6">
        <v>9715.86</v>
      </c>
      <c r="AC11" s="6">
        <v>16583.12</v>
      </c>
      <c r="AD11" s="6">
        <v>8809.9599999999991</v>
      </c>
      <c r="AE11" s="6">
        <v>4089.5899999999997</v>
      </c>
      <c r="AF11" s="6">
        <v>25104.14</v>
      </c>
      <c r="AG11" s="6">
        <v>29891.16</v>
      </c>
      <c r="AH11" s="6">
        <v>3561.61</v>
      </c>
      <c r="AI11" s="6">
        <v>7361.1100000000006</v>
      </c>
    </row>
    <row r="12" spans="1:35" x14ac:dyDescent="0.3">
      <c r="A12" s="7" t="s">
        <v>46</v>
      </c>
      <c r="B12" s="6">
        <v>211156.3</v>
      </c>
      <c r="C12" s="6">
        <v>1287870.5599999998</v>
      </c>
      <c r="D12" s="6">
        <v>1137601.56</v>
      </c>
      <c r="E12" s="6">
        <v>399658.6</v>
      </c>
      <c r="F12" s="6">
        <v>3937913.29</v>
      </c>
      <c r="G12" s="6">
        <v>606954.47000000009</v>
      </c>
      <c r="H12" s="6">
        <v>882622.05</v>
      </c>
      <c r="I12" s="6">
        <v>407291.08999999997</v>
      </c>
      <c r="J12" s="6">
        <v>473063.64999999997</v>
      </c>
      <c r="K12" s="6">
        <v>187096.94999999998</v>
      </c>
      <c r="L12" s="6">
        <v>1294465.4100000001</v>
      </c>
      <c r="M12" s="6">
        <v>609355.05000000005</v>
      </c>
      <c r="N12" s="6">
        <v>79565.149999999994</v>
      </c>
      <c r="O12" s="6">
        <v>111811.46999999997</v>
      </c>
      <c r="P12" s="6">
        <v>161747.22999999998</v>
      </c>
      <c r="Q12" s="6">
        <v>267569.64</v>
      </c>
      <c r="R12" s="6">
        <v>626096.97</v>
      </c>
      <c r="S12" s="6">
        <v>270485.34999999998</v>
      </c>
      <c r="T12" s="6">
        <v>787268.15999999992</v>
      </c>
      <c r="U12" s="6">
        <v>720889.90999999992</v>
      </c>
      <c r="V12" s="6">
        <v>392141.43</v>
      </c>
      <c r="W12" s="6">
        <v>483633.27999999991</v>
      </c>
      <c r="X12" s="6">
        <v>297533.56</v>
      </c>
      <c r="Y12" s="6">
        <v>517142.47000000009</v>
      </c>
      <c r="Z12" s="6">
        <v>332470.61000000004</v>
      </c>
      <c r="AA12" s="6">
        <v>1763217.43</v>
      </c>
      <c r="AB12" s="6">
        <v>761351.47</v>
      </c>
      <c r="AC12" s="6">
        <v>452737.38</v>
      </c>
      <c r="AD12" s="6">
        <v>5844702.709999999</v>
      </c>
      <c r="AE12" s="6">
        <v>757841.6100000001</v>
      </c>
      <c r="AF12" s="6">
        <v>349533.43999999994</v>
      </c>
      <c r="AG12" s="6">
        <v>831761.52</v>
      </c>
      <c r="AH12" s="6">
        <v>443504.20999999996</v>
      </c>
      <c r="AI12" s="6">
        <v>148757.73000000001</v>
      </c>
    </row>
    <row r="13" spans="1:35" x14ac:dyDescent="0.3">
      <c r="A13" s="7" t="s">
        <v>47</v>
      </c>
      <c r="B13" s="6">
        <v>3280.54</v>
      </c>
      <c r="C13" s="6" t="s">
        <v>39</v>
      </c>
      <c r="D13" s="6" t="s">
        <v>39</v>
      </c>
      <c r="E13" s="6" t="s">
        <v>39</v>
      </c>
      <c r="F13" s="6">
        <v>10272.39</v>
      </c>
      <c r="G13" s="6" t="s">
        <v>39</v>
      </c>
      <c r="H13" s="6" t="s">
        <v>39</v>
      </c>
      <c r="I13" s="6">
        <v>191.01999999999998</v>
      </c>
      <c r="J13" s="6" t="s">
        <v>39</v>
      </c>
      <c r="K13" s="6">
        <v>25803.33</v>
      </c>
      <c r="L13" s="6" t="s">
        <v>39</v>
      </c>
      <c r="M13" s="6">
        <v>2020.1799999999998</v>
      </c>
      <c r="N13" s="6" t="s">
        <v>39</v>
      </c>
      <c r="O13" s="6">
        <v>49667.439999999995</v>
      </c>
      <c r="P13" s="6">
        <v>156.92999999999998</v>
      </c>
      <c r="Q13" s="6">
        <v>2072.9900000000002</v>
      </c>
      <c r="R13" s="8"/>
      <c r="S13" s="6">
        <v>3984.2200000000003</v>
      </c>
      <c r="T13" s="6" t="s">
        <v>39</v>
      </c>
      <c r="U13" s="8"/>
      <c r="V13" s="6">
        <v>3402.41</v>
      </c>
      <c r="W13" s="6">
        <v>16925.039999999997</v>
      </c>
      <c r="X13" s="6" t="s">
        <v>39</v>
      </c>
      <c r="Y13" s="6">
        <v>2231.9100000000003</v>
      </c>
      <c r="Z13" s="6">
        <v>507.78999999999996</v>
      </c>
      <c r="AA13" s="6">
        <v>3489.0200000000004</v>
      </c>
      <c r="AB13" s="6">
        <v>230.32999999999998</v>
      </c>
      <c r="AC13" s="6">
        <v>80960.540000000008</v>
      </c>
      <c r="AD13" s="6">
        <v>2501.89</v>
      </c>
      <c r="AE13" s="6">
        <v>10071.44</v>
      </c>
      <c r="AF13" s="6">
        <v>1244.0999999999999</v>
      </c>
      <c r="AG13" s="6" t="s">
        <v>39</v>
      </c>
      <c r="AH13" s="6" t="s">
        <v>39</v>
      </c>
      <c r="AI13" s="6">
        <v>78.319999999999993</v>
      </c>
    </row>
    <row r="14" spans="1:35" x14ac:dyDescent="0.3">
      <c r="A14" s="7" t="s">
        <v>48</v>
      </c>
      <c r="B14" s="6" t="s">
        <v>39</v>
      </c>
      <c r="C14" s="6" t="s">
        <v>39</v>
      </c>
      <c r="D14" s="6" t="s">
        <v>39</v>
      </c>
      <c r="E14" s="8"/>
      <c r="F14" s="6" t="s">
        <v>39</v>
      </c>
      <c r="G14" s="6" t="s">
        <v>39</v>
      </c>
      <c r="H14" s="6" t="s">
        <v>39</v>
      </c>
      <c r="I14" s="6">
        <v>1457.29</v>
      </c>
      <c r="J14" s="6" t="s">
        <v>39</v>
      </c>
      <c r="K14" s="6" t="s">
        <v>39</v>
      </c>
      <c r="L14" s="6" t="s">
        <v>39</v>
      </c>
      <c r="M14" s="6" t="s">
        <v>39</v>
      </c>
      <c r="N14" s="6">
        <v>2321.0700000000002</v>
      </c>
      <c r="O14" s="6">
        <v>160.79</v>
      </c>
      <c r="P14" s="6">
        <v>9288.76</v>
      </c>
      <c r="Q14" s="6" t="s">
        <v>39</v>
      </c>
      <c r="R14" s="6" t="s">
        <v>39</v>
      </c>
      <c r="S14" s="6">
        <v>1194.22</v>
      </c>
      <c r="T14" s="6" t="s">
        <v>39</v>
      </c>
      <c r="U14" s="6" t="s">
        <v>39</v>
      </c>
      <c r="V14" s="6" t="s">
        <v>39</v>
      </c>
      <c r="W14" s="6" t="s">
        <v>39</v>
      </c>
      <c r="X14" s="6" t="s">
        <v>39</v>
      </c>
      <c r="Y14" s="6">
        <v>430.36</v>
      </c>
      <c r="Z14" s="6" t="s">
        <v>39</v>
      </c>
      <c r="AA14" s="6" t="s">
        <v>39</v>
      </c>
      <c r="AB14" s="6" t="s">
        <v>39</v>
      </c>
      <c r="AC14" s="6" t="s">
        <v>39</v>
      </c>
      <c r="AD14" s="6">
        <v>30675.15</v>
      </c>
      <c r="AE14" s="6">
        <v>57897.42</v>
      </c>
      <c r="AF14" s="6">
        <v>48014.740000000005</v>
      </c>
      <c r="AG14" s="6">
        <v>33445</v>
      </c>
      <c r="AH14" s="6" t="s">
        <v>39</v>
      </c>
      <c r="AI14" s="6" t="s">
        <v>39</v>
      </c>
    </row>
    <row r="15" spans="1:35" x14ac:dyDescent="0.3">
      <c r="A15" s="7" t="s">
        <v>49</v>
      </c>
      <c r="B15" s="6">
        <v>12471086.239999998</v>
      </c>
      <c r="C15" s="6">
        <v>10993533.939999999</v>
      </c>
      <c r="D15" s="6">
        <v>14293446.110000001</v>
      </c>
      <c r="E15" s="6">
        <v>12712000.319999998</v>
      </c>
      <c r="F15" s="6">
        <v>14119892</v>
      </c>
      <c r="G15" s="6">
        <v>8817133.7999999989</v>
      </c>
      <c r="H15" s="6">
        <v>7878951.5200000005</v>
      </c>
      <c r="I15" s="6">
        <v>11393044.07</v>
      </c>
      <c r="J15" s="6">
        <v>11611020.07</v>
      </c>
      <c r="K15" s="6">
        <v>13331491.129999999</v>
      </c>
      <c r="L15" s="6">
        <v>11276114.67</v>
      </c>
      <c r="M15" s="6">
        <v>8546450.3800000008</v>
      </c>
      <c r="N15" s="6">
        <v>19772384.34</v>
      </c>
      <c r="O15" s="6">
        <v>16930094.469999999</v>
      </c>
      <c r="P15" s="6">
        <v>13660641.6</v>
      </c>
      <c r="Q15" s="6">
        <v>14296056.539999999</v>
      </c>
      <c r="R15" s="6">
        <v>13551032.110000001</v>
      </c>
      <c r="S15" s="6">
        <v>9741537.629999999</v>
      </c>
      <c r="T15" s="6">
        <v>18755126.16</v>
      </c>
      <c r="U15" s="6">
        <v>26574766.230000004</v>
      </c>
      <c r="V15" s="6">
        <v>26203530.689999998</v>
      </c>
      <c r="W15" s="6">
        <v>14657500.969999999</v>
      </c>
      <c r="X15" s="6">
        <v>18298506.449999999</v>
      </c>
      <c r="Y15" s="6">
        <v>13183535.219999999</v>
      </c>
      <c r="Z15" s="6">
        <v>28489423.739999998</v>
      </c>
      <c r="AA15" s="6">
        <v>17332244.140000001</v>
      </c>
      <c r="AB15" s="6">
        <v>18611193.449999999</v>
      </c>
      <c r="AC15" s="6">
        <v>43545164.199999996</v>
      </c>
      <c r="AD15" s="6">
        <v>16037018.27</v>
      </c>
      <c r="AE15" s="6">
        <v>21626486.190000001</v>
      </c>
      <c r="AF15" s="6">
        <v>12798829.74</v>
      </c>
      <c r="AG15" s="6">
        <v>16523916.759999998</v>
      </c>
      <c r="AH15" s="6">
        <v>29791427.659999996</v>
      </c>
      <c r="AI15" s="6">
        <v>28041635.630000006</v>
      </c>
    </row>
    <row r="16" spans="1:35" x14ac:dyDescent="0.3">
      <c r="A16" s="7" t="s">
        <v>50</v>
      </c>
      <c r="B16" s="6">
        <v>7997093.2000000011</v>
      </c>
      <c r="C16" s="6">
        <v>10759081.569999997</v>
      </c>
      <c r="D16" s="6">
        <v>7786064.3399999989</v>
      </c>
      <c r="E16" s="6">
        <v>8394427.3300000038</v>
      </c>
      <c r="F16" s="6">
        <v>8112744.4899999984</v>
      </c>
      <c r="G16" s="6">
        <v>9119860.6199999973</v>
      </c>
      <c r="H16" s="6">
        <v>5343073.07</v>
      </c>
      <c r="I16" s="6">
        <v>11649281.329999996</v>
      </c>
      <c r="J16" s="6">
        <v>11888756.25</v>
      </c>
      <c r="K16" s="6">
        <v>13294292.070000004</v>
      </c>
      <c r="L16" s="6">
        <v>9776371.410000002</v>
      </c>
      <c r="M16" s="6">
        <v>9310257.379999999</v>
      </c>
      <c r="N16" s="6">
        <v>10008065.640000001</v>
      </c>
      <c r="O16" s="6">
        <v>6460521.9400000004</v>
      </c>
      <c r="P16" s="6">
        <v>7938054.7400000002</v>
      </c>
      <c r="Q16" s="6">
        <v>7791404.2400000002</v>
      </c>
      <c r="R16" s="6">
        <v>8143079.9899999974</v>
      </c>
      <c r="S16" s="6">
        <v>6420061.1299999999</v>
      </c>
      <c r="T16" s="6">
        <v>9512920.2099999972</v>
      </c>
      <c r="U16" s="6">
        <v>7654086.3300000019</v>
      </c>
      <c r="V16" s="6">
        <v>6724731.5</v>
      </c>
      <c r="W16" s="6">
        <v>8312508.6399999978</v>
      </c>
      <c r="X16" s="6">
        <v>6835636.3499999978</v>
      </c>
      <c r="Y16" s="6">
        <v>6889237</v>
      </c>
      <c r="Z16" s="6">
        <v>5487212.2000000002</v>
      </c>
      <c r="AA16" s="6">
        <v>4795041.9099999992</v>
      </c>
      <c r="AB16" s="6">
        <v>5698526.589999998</v>
      </c>
      <c r="AC16" s="6">
        <v>7462718.4600000009</v>
      </c>
      <c r="AD16" s="6">
        <v>11553666.189999998</v>
      </c>
      <c r="AE16" s="6">
        <v>20840271.339999996</v>
      </c>
      <c r="AF16" s="6">
        <v>11265664.520000005</v>
      </c>
      <c r="AG16" s="6">
        <v>11340524.280000001</v>
      </c>
      <c r="AH16" s="6">
        <v>9289893.3699999973</v>
      </c>
      <c r="AI16" s="6">
        <v>20001345.749999996</v>
      </c>
    </row>
    <row r="17" spans="1:35" x14ac:dyDescent="0.3">
      <c r="A17" s="7" t="s">
        <v>51</v>
      </c>
      <c r="B17" s="6" t="s">
        <v>39</v>
      </c>
      <c r="C17" s="6" t="s">
        <v>39</v>
      </c>
      <c r="D17" s="6" t="s">
        <v>39</v>
      </c>
      <c r="E17" s="6" t="s">
        <v>39</v>
      </c>
      <c r="F17" s="6" t="s">
        <v>39</v>
      </c>
      <c r="G17" s="6" t="s">
        <v>39</v>
      </c>
      <c r="H17" s="6" t="s">
        <v>39</v>
      </c>
      <c r="I17" s="6" t="s">
        <v>39</v>
      </c>
      <c r="J17" s="6" t="s">
        <v>39</v>
      </c>
      <c r="K17" s="6" t="s">
        <v>39</v>
      </c>
      <c r="L17" s="6" t="s">
        <v>39</v>
      </c>
      <c r="M17" s="6" t="s">
        <v>39</v>
      </c>
      <c r="N17" s="8"/>
      <c r="O17" s="6" t="s">
        <v>39</v>
      </c>
      <c r="P17" s="6">
        <v>8441.34</v>
      </c>
      <c r="Q17" s="6">
        <v>12560.93</v>
      </c>
      <c r="R17" s="6" t="s">
        <v>39</v>
      </c>
      <c r="S17" s="6" t="s">
        <v>39</v>
      </c>
      <c r="T17" s="6">
        <v>4158.7</v>
      </c>
      <c r="U17" s="6" t="s">
        <v>39</v>
      </c>
      <c r="V17" s="6">
        <v>668.44</v>
      </c>
      <c r="W17" s="6" t="s">
        <v>39</v>
      </c>
      <c r="X17" s="6" t="s">
        <v>39</v>
      </c>
      <c r="Y17" s="8"/>
      <c r="Z17" s="6" t="s">
        <v>39</v>
      </c>
      <c r="AA17" s="6" t="s">
        <v>39</v>
      </c>
      <c r="AB17" s="6">
        <v>14360.050000000001</v>
      </c>
      <c r="AC17" s="6" t="s">
        <v>39</v>
      </c>
      <c r="AD17" s="6" t="s">
        <v>39</v>
      </c>
      <c r="AE17" s="6" t="s">
        <v>39</v>
      </c>
      <c r="AF17" s="6" t="s">
        <v>39</v>
      </c>
      <c r="AG17" s="6" t="s">
        <v>39</v>
      </c>
      <c r="AH17" s="6" t="s">
        <v>39</v>
      </c>
      <c r="AI17" s="6" t="s">
        <v>39</v>
      </c>
    </row>
    <row r="18" spans="1:35" x14ac:dyDescent="0.3">
      <c r="A18" s="7" t="s">
        <v>52</v>
      </c>
      <c r="B18" s="6">
        <v>7889720.7300000004</v>
      </c>
      <c r="C18" s="6">
        <v>4224.74</v>
      </c>
      <c r="D18" s="6">
        <v>9912.17</v>
      </c>
      <c r="E18" s="6">
        <v>4548.8700000000008</v>
      </c>
      <c r="F18" s="6">
        <v>14574.18</v>
      </c>
      <c r="G18" s="6">
        <v>16140.140000000001</v>
      </c>
      <c r="H18" s="6">
        <v>2956.01</v>
      </c>
      <c r="I18" s="6">
        <v>6856.15</v>
      </c>
      <c r="J18" s="6">
        <v>6119.4</v>
      </c>
      <c r="K18" s="6">
        <v>56979.43</v>
      </c>
      <c r="L18" s="6">
        <v>9544.6299999999992</v>
      </c>
      <c r="M18" s="6">
        <v>47000.07</v>
      </c>
      <c r="N18" s="6">
        <v>2554.9299999999998</v>
      </c>
      <c r="O18" s="6">
        <v>9992.3300000000017</v>
      </c>
      <c r="P18" s="6">
        <v>26068.039999999997</v>
      </c>
      <c r="Q18" s="6">
        <v>22318.489999999998</v>
      </c>
      <c r="R18" s="6">
        <v>19291.59</v>
      </c>
      <c r="S18" s="6">
        <v>33948.730000000003</v>
      </c>
      <c r="T18" s="6">
        <v>6374.38</v>
      </c>
      <c r="U18" s="6">
        <v>15693.44</v>
      </c>
      <c r="V18" s="6">
        <v>1399.98</v>
      </c>
      <c r="W18" s="6">
        <v>973.86</v>
      </c>
      <c r="X18" s="6">
        <v>9481.92</v>
      </c>
      <c r="Y18" s="6">
        <v>985.95999999999992</v>
      </c>
      <c r="Z18" s="6">
        <v>5912.6500000000005</v>
      </c>
      <c r="AA18" s="6">
        <v>3455.2400000000002</v>
      </c>
      <c r="AB18" s="6">
        <v>4796.3300000000008</v>
      </c>
      <c r="AC18" s="6">
        <v>3166.24</v>
      </c>
      <c r="AD18" s="6">
        <v>46444.85</v>
      </c>
      <c r="AE18" s="6">
        <v>25186.12</v>
      </c>
      <c r="AF18" s="6" t="s">
        <v>39</v>
      </c>
      <c r="AG18" s="6" t="s">
        <v>39</v>
      </c>
      <c r="AH18" s="6">
        <v>17485.36</v>
      </c>
      <c r="AI18" s="6" t="s">
        <v>39</v>
      </c>
    </row>
    <row r="19" spans="1:35" x14ac:dyDescent="0.3">
      <c r="A19" s="7" t="s">
        <v>53</v>
      </c>
      <c r="B19" s="6">
        <v>1121193.4100000001</v>
      </c>
      <c r="C19" s="6">
        <v>580078.93000000005</v>
      </c>
      <c r="D19" s="6">
        <v>943965.24</v>
      </c>
      <c r="E19" s="6">
        <v>321738.23</v>
      </c>
      <c r="F19" s="6">
        <v>538292.02</v>
      </c>
      <c r="G19" s="6">
        <v>643476.43999999994</v>
      </c>
      <c r="H19" s="6">
        <v>305330.19</v>
      </c>
      <c r="I19" s="6">
        <v>402737.46000000008</v>
      </c>
      <c r="J19" s="6">
        <v>178113.56999999998</v>
      </c>
      <c r="K19" s="6">
        <v>938382.04000000015</v>
      </c>
      <c r="L19" s="6">
        <v>327349.82999999996</v>
      </c>
      <c r="M19" s="6">
        <v>591268.57999999984</v>
      </c>
      <c r="N19" s="6">
        <v>340764.14</v>
      </c>
      <c r="O19" s="6">
        <v>166432.28000000006</v>
      </c>
      <c r="P19" s="6">
        <v>253984.69</v>
      </c>
      <c r="Q19" s="6">
        <v>255039.11999999997</v>
      </c>
      <c r="R19" s="6">
        <v>586599.36999999988</v>
      </c>
      <c r="S19" s="6">
        <v>320360.06000000006</v>
      </c>
      <c r="T19" s="6">
        <v>980806.94</v>
      </c>
      <c r="U19" s="6">
        <v>162085.47</v>
      </c>
      <c r="V19" s="6">
        <v>418492.92</v>
      </c>
      <c r="W19" s="6">
        <v>323042.57999999996</v>
      </c>
      <c r="X19" s="6">
        <v>403942.8</v>
      </c>
      <c r="Y19" s="6">
        <v>84688.66</v>
      </c>
      <c r="Z19" s="6">
        <v>809154.55</v>
      </c>
      <c r="AA19" s="6">
        <v>192240.71999999997</v>
      </c>
      <c r="AB19" s="6">
        <v>1021537.9000000004</v>
      </c>
      <c r="AC19" s="6">
        <v>702524.45</v>
      </c>
      <c r="AD19" s="6">
        <v>520899.64</v>
      </c>
      <c r="AE19" s="6">
        <v>248798.34999999998</v>
      </c>
      <c r="AF19" s="6">
        <v>927156.51</v>
      </c>
      <c r="AG19" s="6">
        <v>764086.59999999986</v>
      </c>
      <c r="AH19" s="6">
        <v>598026.17000000004</v>
      </c>
      <c r="AI19" s="6">
        <v>728846.18</v>
      </c>
    </row>
    <row r="20" spans="1:35" x14ac:dyDescent="0.3">
      <c r="A20" s="7" t="s">
        <v>54</v>
      </c>
      <c r="B20" s="6">
        <v>455727.10000000003</v>
      </c>
      <c r="C20" s="6">
        <v>675910.82000000007</v>
      </c>
      <c r="D20" s="6">
        <v>772237.86</v>
      </c>
      <c r="E20" s="6">
        <v>775141.52</v>
      </c>
      <c r="F20" s="6">
        <v>628090.23</v>
      </c>
      <c r="G20" s="6">
        <v>514044.84</v>
      </c>
      <c r="H20" s="6">
        <v>652226.91</v>
      </c>
      <c r="I20" s="6">
        <v>397384.81</v>
      </c>
      <c r="J20" s="6">
        <v>288851.51999999996</v>
      </c>
      <c r="K20" s="6">
        <v>497355.37</v>
      </c>
      <c r="L20" s="6">
        <v>270544.18999999994</v>
      </c>
      <c r="M20" s="6">
        <v>548064.99</v>
      </c>
      <c r="N20" s="6">
        <v>396150.98</v>
      </c>
      <c r="O20" s="6">
        <v>699219.89</v>
      </c>
      <c r="P20" s="6">
        <v>801681.48</v>
      </c>
      <c r="Q20" s="6">
        <v>795397.13000000012</v>
      </c>
      <c r="R20" s="6">
        <v>314441.77999999997</v>
      </c>
      <c r="S20" s="6">
        <v>703293.14</v>
      </c>
      <c r="T20" s="6">
        <v>396331.51999999996</v>
      </c>
      <c r="U20" s="6">
        <v>652112.11</v>
      </c>
      <c r="V20" s="6">
        <v>376023.9</v>
      </c>
      <c r="W20" s="6">
        <v>311888.89</v>
      </c>
      <c r="X20" s="6">
        <v>278222.70999999996</v>
      </c>
      <c r="Y20" s="6">
        <v>357483.18000000005</v>
      </c>
      <c r="Z20" s="6">
        <v>497948.85999999993</v>
      </c>
      <c r="AA20" s="6">
        <v>480192.70000000007</v>
      </c>
      <c r="AB20" s="6">
        <v>578959.11</v>
      </c>
      <c r="AC20" s="6">
        <v>698813.45</v>
      </c>
      <c r="AD20" s="6">
        <v>352182.45</v>
      </c>
      <c r="AE20" s="6">
        <v>307653.68999999994</v>
      </c>
      <c r="AF20" s="6">
        <v>536017.30000000005</v>
      </c>
      <c r="AG20" s="6">
        <v>505240.72000000003</v>
      </c>
      <c r="AH20" s="6">
        <v>375410.19000000006</v>
      </c>
      <c r="AI20" s="6">
        <v>580705.67999999993</v>
      </c>
    </row>
    <row r="21" spans="1:35" x14ac:dyDescent="0.3">
      <c r="A21" s="7" t="s">
        <v>55</v>
      </c>
      <c r="B21" s="6">
        <v>3065544.61</v>
      </c>
      <c r="C21" s="6">
        <v>1850726.5499999998</v>
      </c>
      <c r="D21" s="6">
        <v>1827648.9400000002</v>
      </c>
      <c r="E21" s="6">
        <v>2549725.1299999994</v>
      </c>
      <c r="F21" s="6">
        <v>1981723.62</v>
      </c>
      <c r="G21" s="6">
        <v>5865117.2300000004</v>
      </c>
      <c r="H21" s="6">
        <v>2803853.34</v>
      </c>
      <c r="I21" s="6">
        <v>4461231.3</v>
      </c>
      <c r="J21" s="6">
        <v>3704214.83</v>
      </c>
      <c r="K21" s="6">
        <v>330209.65000000002</v>
      </c>
      <c r="L21" s="6">
        <v>250811.95</v>
      </c>
      <c r="M21" s="6">
        <v>1634175.6600000001</v>
      </c>
      <c r="N21" s="6">
        <v>504389.73</v>
      </c>
      <c r="O21" s="6">
        <v>1553624.18</v>
      </c>
      <c r="P21" s="6">
        <v>2169342.63</v>
      </c>
      <c r="Q21" s="6">
        <v>2426218</v>
      </c>
      <c r="R21" s="6">
        <v>2624547.89</v>
      </c>
      <c r="S21" s="6">
        <v>1814863.5999999996</v>
      </c>
      <c r="T21" s="6">
        <v>3065118.6399999997</v>
      </c>
      <c r="U21" s="6">
        <v>2834565.58</v>
      </c>
      <c r="V21" s="6">
        <v>2093187.35</v>
      </c>
      <c r="W21" s="6">
        <v>3912403.4099999997</v>
      </c>
      <c r="X21" s="6">
        <v>4923612.2</v>
      </c>
      <c r="Y21" s="6">
        <v>241324.81</v>
      </c>
      <c r="Z21" s="6">
        <v>258817.93</v>
      </c>
      <c r="AA21" s="6">
        <v>726657.51</v>
      </c>
      <c r="AB21" s="6">
        <v>754130.83</v>
      </c>
      <c r="AC21" s="6">
        <v>2289936.0499999998</v>
      </c>
      <c r="AD21" s="6">
        <v>3716244.51</v>
      </c>
      <c r="AE21" s="6">
        <v>2208099.61</v>
      </c>
      <c r="AF21" s="6">
        <v>4096705.0100000012</v>
      </c>
      <c r="AG21" s="6">
        <v>3635778.77</v>
      </c>
      <c r="AH21" s="6">
        <v>54297.180000000008</v>
      </c>
      <c r="AI21" s="6">
        <v>2997657.5700000003</v>
      </c>
    </row>
    <row r="22" spans="1:35" x14ac:dyDescent="0.3">
      <c r="A22" s="7" t="s">
        <v>56</v>
      </c>
      <c r="B22" s="6">
        <v>73834.670000000013</v>
      </c>
      <c r="C22" s="6">
        <v>47441.64</v>
      </c>
      <c r="D22" s="6">
        <v>78499.850000000006</v>
      </c>
      <c r="E22" s="6">
        <v>69579.19</v>
      </c>
      <c r="F22" s="6">
        <v>91889.19</v>
      </c>
      <c r="G22" s="6">
        <v>82454.089999999982</v>
      </c>
      <c r="H22" s="6">
        <v>91859.79</v>
      </c>
      <c r="I22" s="6">
        <v>197819.83000000002</v>
      </c>
      <c r="J22" s="6">
        <v>461416.28</v>
      </c>
      <c r="K22" s="6">
        <v>228246.28000000003</v>
      </c>
      <c r="L22" s="6">
        <v>3111.6099999999997</v>
      </c>
      <c r="M22" s="6">
        <v>67110.290000000008</v>
      </c>
      <c r="N22" s="6">
        <v>733.47</v>
      </c>
      <c r="O22" s="6">
        <v>77412.299999999988</v>
      </c>
      <c r="P22" s="6">
        <v>339957.68000000005</v>
      </c>
      <c r="Q22" s="6">
        <v>32504.549999999996</v>
      </c>
      <c r="R22" s="6">
        <v>48415.26</v>
      </c>
      <c r="S22" s="6">
        <v>45424.01</v>
      </c>
      <c r="T22" s="6">
        <v>33460.339999999997</v>
      </c>
      <c r="U22" s="6">
        <v>62184.170000000006</v>
      </c>
      <c r="V22" s="6">
        <v>61000.43</v>
      </c>
      <c r="W22" s="6">
        <v>32458.809999999998</v>
      </c>
      <c r="X22" s="6">
        <v>160622.6</v>
      </c>
      <c r="Y22" s="6">
        <v>17164.14</v>
      </c>
      <c r="Z22" s="6">
        <v>9075.76</v>
      </c>
      <c r="AA22" s="6">
        <v>86660.329999999987</v>
      </c>
      <c r="AB22" s="6">
        <v>38875.089999999997</v>
      </c>
      <c r="AC22" s="6">
        <v>5982.5099999999993</v>
      </c>
      <c r="AD22" s="6">
        <v>7045.96</v>
      </c>
      <c r="AE22" s="6">
        <v>14145.869999999999</v>
      </c>
      <c r="AF22" s="6">
        <v>19823.379999999997</v>
      </c>
      <c r="AG22" s="6">
        <v>87152.959999999992</v>
      </c>
      <c r="AH22" s="6">
        <v>204664.15999999997</v>
      </c>
      <c r="AI22" s="6">
        <v>43846.289999999994</v>
      </c>
    </row>
    <row r="23" spans="1:35" x14ac:dyDescent="0.3">
      <c r="A23" s="7" t="s">
        <v>57</v>
      </c>
      <c r="B23" s="6">
        <v>621645.24</v>
      </c>
      <c r="C23" s="6">
        <v>289923.08</v>
      </c>
      <c r="D23" s="6">
        <v>537549.55999999994</v>
      </c>
      <c r="E23" s="6">
        <v>848784.75</v>
      </c>
      <c r="F23" s="6">
        <v>904148.31999999983</v>
      </c>
      <c r="G23" s="6">
        <v>731725.24999999988</v>
      </c>
      <c r="H23" s="6">
        <v>186705.64</v>
      </c>
      <c r="I23" s="6">
        <v>170561.69</v>
      </c>
      <c r="J23" s="6">
        <v>152488.31</v>
      </c>
      <c r="K23" s="6">
        <v>532573.52999999991</v>
      </c>
      <c r="L23" s="6">
        <v>402458.16</v>
      </c>
      <c r="M23" s="6">
        <v>276596.90000000002</v>
      </c>
      <c r="N23" s="6">
        <v>321127.70999999996</v>
      </c>
      <c r="O23" s="6">
        <v>380557.31000000006</v>
      </c>
      <c r="P23" s="6">
        <v>464669.29000000004</v>
      </c>
      <c r="Q23" s="6">
        <v>812860.57000000007</v>
      </c>
      <c r="R23" s="6">
        <v>394704</v>
      </c>
      <c r="S23" s="6">
        <v>117877.66</v>
      </c>
      <c r="T23" s="6">
        <v>433987.39</v>
      </c>
      <c r="U23" s="6">
        <v>286341.12</v>
      </c>
      <c r="V23" s="6">
        <v>134163.49000000002</v>
      </c>
      <c r="W23" s="6">
        <v>569969.83999999985</v>
      </c>
      <c r="X23" s="6">
        <v>508393.82</v>
      </c>
      <c r="Y23" s="6">
        <v>600074.17999999993</v>
      </c>
      <c r="Z23" s="6">
        <v>181172.88</v>
      </c>
      <c r="AA23" s="6">
        <v>467688.4</v>
      </c>
      <c r="AB23" s="6">
        <v>18766.870000000003</v>
      </c>
      <c r="AC23" s="6">
        <v>1459107.6199999999</v>
      </c>
      <c r="AD23" s="6">
        <v>715757.05999999994</v>
      </c>
      <c r="AE23" s="6">
        <v>1028935.1900000001</v>
      </c>
      <c r="AF23" s="6">
        <v>1901837.21</v>
      </c>
      <c r="AG23" s="6">
        <v>566221.53</v>
      </c>
      <c r="AH23" s="6">
        <v>79132.429999999993</v>
      </c>
      <c r="AI23" s="6">
        <v>1859503.6199999999</v>
      </c>
    </row>
    <row r="24" spans="1:35" x14ac:dyDescent="0.3">
      <c r="A24" s="7" t="s">
        <v>58</v>
      </c>
      <c r="B24" s="6" t="s">
        <v>39</v>
      </c>
      <c r="C24" s="8"/>
      <c r="D24" s="8"/>
      <c r="E24" s="8"/>
      <c r="F24" s="6" t="s">
        <v>39</v>
      </c>
      <c r="G24" s="8"/>
      <c r="H24" s="6" t="s">
        <v>39</v>
      </c>
      <c r="I24" s="6" t="s">
        <v>39</v>
      </c>
      <c r="J24" s="8"/>
      <c r="K24" s="8"/>
      <c r="L24" s="8"/>
      <c r="M24" s="8"/>
      <c r="N24" s="6" t="s">
        <v>39</v>
      </c>
      <c r="O24" s="8"/>
      <c r="P24" s="6" t="s">
        <v>39</v>
      </c>
      <c r="Q24" s="8"/>
      <c r="R24" s="8"/>
      <c r="S24" s="6" t="s">
        <v>39</v>
      </c>
      <c r="T24" s="8"/>
      <c r="U24" s="8"/>
      <c r="V24" s="8"/>
      <c r="W24" s="6" t="s">
        <v>39</v>
      </c>
      <c r="X24" s="6" t="s">
        <v>39</v>
      </c>
      <c r="Y24" s="6" t="s">
        <v>39</v>
      </c>
      <c r="Z24" s="6" t="s">
        <v>39</v>
      </c>
      <c r="AA24" s="8"/>
      <c r="AB24" s="6">
        <v>939.57</v>
      </c>
      <c r="AC24" s="8"/>
      <c r="AD24" s="6" t="s">
        <v>39</v>
      </c>
      <c r="AE24" s="8"/>
      <c r="AF24" s="6" t="s">
        <v>39</v>
      </c>
      <c r="AG24" s="6" t="s">
        <v>39</v>
      </c>
      <c r="AH24" s="8"/>
      <c r="AI24" s="8"/>
    </row>
    <row r="25" spans="1:35" x14ac:dyDescent="0.3">
      <c r="A25" s="7" t="s">
        <v>59</v>
      </c>
      <c r="B25" s="6" t="s">
        <v>39</v>
      </c>
      <c r="C25" s="6" t="s">
        <v>39</v>
      </c>
      <c r="D25" s="6" t="s">
        <v>39</v>
      </c>
      <c r="E25" s="6" t="s">
        <v>39</v>
      </c>
      <c r="F25" s="6">
        <v>7108.53</v>
      </c>
      <c r="G25" s="6">
        <v>1326.57</v>
      </c>
      <c r="H25" s="6">
        <v>4247.6900000000005</v>
      </c>
      <c r="I25" s="6">
        <v>1583.76</v>
      </c>
      <c r="J25" s="6">
        <v>2335.67</v>
      </c>
      <c r="K25" s="6">
        <v>81532.28</v>
      </c>
      <c r="L25" s="6">
        <v>476.23999999999995</v>
      </c>
      <c r="M25" s="6">
        <v>175527.43</v>
      </c>
      <c r="N25" s="6" t="s">
        <v>39</v>
      </c>
      <c r="O25" s="6" t="s">
        <v>39</v>
      </c>
      <c r="P25" s="6" t="s">
        <v>39</v>
      </c>
      <c r="Q25" s="6">
        <v>36783.25</v>
      </c>
      <c r="R25" s="6">
        <v>39974.11</v>
      </c>
      <c r="S25" s="6" t="s">
        <v>39</v>
      </c>
      <c r="T25" s="6">
        <v>659.83</v>
      </c>
      <c r="U25" s="6">
        <v>4620.84</v>
      </c>
      <c r="V25" s="6">
        <v>44258.649999999994</v>
      </c>
      <c r="W25" s="6">
        <v>897.63</v>
      </c>
      <c r="X25" s="6" t="s">
        <v>39</v>
      </c>
      <c r="Y25" s="6">
        <v>703.98</v>
      </c>
      <c r="Z25" s="6">
        <v>3111.5699999999997</v>
      </c>
      <c r="AA25" s="6">
        <v>2988.1</v>
      </c>
      <c r="AB25" s="6">
        <v>7908.5199999999995</v>
      </c>
      <c r="AC25" s="6">
        <v>208841.08</v>
      </c>
      <c r="AD25" s="6">
        <v>4122.68</v>
      </c>
      <c r="AE25" s="8"/>
      <c r="AF25" s="6" t="s">
        <v>39</v>
      </c>
      <c r="AG25" s="6">
        <v>4962.3300000000008</v>
      </c>
      <c r="AH25" s="6">
        <v>9646.57</v>
      </c>
      <c r="AI25" s="6">
        <v>75428.170000000013</v>
      </c>
    </row>
    <row r="26" spans="1:35" x14ac:dyDescent="0.3">
      <c r="A26" s="7" t="s">
        <v>60</v>
      </c>
      <c r="B26" s="6" t="s">
        <v>39</v>
      </c>
      <c r="C26" s="8"/>
      <c r="D26" s="6" t="s">
        <v>39</v>
      </c>
      <c r="E26" s="8"/>
      <c r="F26" s="8"/>
      <c r="G26" s="6" t="s">
        <v>39</v>
      </c>
      <c r="H26" s="8"/>
      <c r="I26" s="8"/>
      <c r="J26" s="8"/>
      <c r="K26" s="6" t="s">
        <v>39</v>
      </c>
      <c r="L26" s="8"/>
      <c r="M26" s="6" t="s">
        <v>39</v>
      </c>
      <c r="N26" s="6" t="s">
        <v>39</v>
      </c>
      <c r="O26" s="6" t="s">
        <v>39</v>
      </c>
      <c r="P26" s="6">
        <v>1711.87</v>
      </c>
      <c r="Q26" s="6" t="s">
        <v>39</v>
      </c>
      <c r="R26" s="6" t="s">
        <v>39</v>
      </c>
      <c r="S26" s="6" t="s">
        <v>39</v>
      </c>
      <c r="T26" s="8"/>
      <c r="U26" s="8"/>
      <c r="V26" s="8"/>
      <c r="W26" s="8"/>
      <c r="X26" s="6" t="s">
        <v>39</v>
      </c>
      <c r="Y26" s="8"/>
      <c r="Z26" s="8"/>
      <c r="AA26" s="8"/>
      <c r="AB26" s="8"/>
      <c r="AC26" s="6" t="s">
        <v>39</v>
      </c>
      <c r="AD26" s="8"/>
      <c r="AE26" s="8"/>
      <c r="AF26" s="6" t="s">
        <v>39</v>
      </c>
      <c r="AG26" s="6" t="s">
        <v>39</v>
      </c>
      <c r="AH26" s="8"/>
      <c r="AI26" s="8"/>
    </row>
    <row r="27" spans="1:35" x14ac:dyDescent="0.3">
      <c r="A27" s="7" t="s">
        <v>61</v>
      </c>
      <c r="B27" s="8"/>
      <c r="C27" s="8"/>
      <c r="D27" s="8"/>
      <c r="E27" s="6" t="s">
        <v>39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6" t="s">
        <v>39</v>
      </c>
      <c r="S27" s="8"/>
      <c r="T27" s="8"/>
      <c r="U27" s="6" t="s">
        <v>39</v>
      </c>
      <c r="V27" s="6" t="s">
        <v>39</v>
      </c>
      <c r="W27" s="8"/>
      <c r="X27" s="8"/>
      <c r="Y27" s="8"/>
      <c r="Z27" s="8"/>
      <c r="AA27" s="6" t="s">
        <v>39</v>
      </c>
      <c r="AB27" s="8"/>
      <c r="AC27" s="6" t="s">
        <v>39</v>
      </c>
      <c r="AD27" s="8"/>
      <c r="AE27" s="6" t="s">
        <v>39</v>
      </c>
      <c r="AF27" s="8"/>
      <c r="AG27" s="6" t="s">
        <v>39</v>
      </c>
      <c r="AH27" s="6" t="s">
        <v>39</v>
      </c>
      <c r="AI27" s="8"/>
    </row>
    <row r="28" spans="1:35" x14ac:dyDescent="0.3">
      <c r="A28" s="7" t="s">
        <v>62</v>
      </c>
      <c r="B28" s="6">
        <v>95723.349999999991</v>
      </c>
      <c r="C28" s="6">
        <v>20904.870000000003</v>
      </c>
      <c r="D28" s="6">
        <v>291489.40000000002</v>
      </c>
      <c r="E28" s="6">
        <v>11343.550000000001</v>
      </c>
      <c r="F28" s="6">
        <v>316908.18</v>
      </c>
      <c r="G28" s="6">
        <v>128352.18000000002</v>
      </c>
      <c r="H28" s="6">
        <v>690460.55</v>
      </c>
      <c r="I28" s="6">
        <v>1254.02</v>
      </c>
      <c r="J28" s="6" t="s">
        <v>39</v>
      </c>
      <c r="K28" s="6">
        <v>2803.8199999999997</v>
      </c>
      <c r="L28" s="6" t="s">
        <v>39</v>
      </c>
      <c r="M28" s="6">
        <v>2132.21</v>
      </c>
      <c r="N28" s="6">
        <v>5086.1499999999996</v>
      </c>
      <c r="O28" s="6">
        <v>169586.58</v>
      </c>
      <c r="P28" s="6">
        <v>25163.83</v>
      </c>
      <c r="Q28" s="6">
        <v>3772.64</v>
      </c>
      <c r="R28" s="6" t="s">
        <v>39</v>
      </c>
      <c r="S28" s="6" t="s">
        <v>39</v>
      </c>
      <c r="T28" s="6">
        <v>98251.34</v>
      </c>
      <c r="U28" s="6">
        <v>114131.79000000001</v>
      </c>
      <c r="V28" s="6">
        <v>8368.64</v>
      </c>
      <c r="W28" s="6">
        <v>1929.3799999999999</v>
      </c>
      <c r="X28" s="6">
        <v>232864.86</v>
      </c>
      <c r="Y28" s="6">
        <v>2779.2799999999997</v>
      </c>
      <c r="Z28" s="6">
        <v>3424.34</v>
      </c>
      <c r="AA28" s="6">
        <v>678.31</v>
      </c>
      <c r="AB28" s="6">
        <v>16462.48</v>
      </c>
      <c r="AC28" s="6">
        <v>5876.95</v>
      </c>
      <c r="AD28" s="6" t="s">
        <v>39</v>
      </c>
      <c r="AE28" s="6">
        <v>3346.81</v>
      </c>
      <c r="AF28" s="6">
        <v>334.83</v>
      </c>
      <c r="AG28" s="6">
        <v>1068.7</v>
      </c>
      <c r="AH28" s="6">
        <v>6985.95</v>
      </c>
      <c r="AI28" s="6" t="s">
        <v>39</v>
      </c>
    </row>
    <row r="29" spans="1:35" x14ac:dyDescent="0.3">
      <c r="A29" s="7" t="s">
        <v>63</v>
      </c>
      <c r="B29" s="6" t="s">
        <v>39</v>
      </c>
      <c r="C29" s="6" t="s">
        <v>39</v>
      </c>
      <c r="D29" s="6" t="s">
        <v>39</v>
      </c>
      <c r="E29" s="8"/>
      <c r="F29" s="8"/>
      <c r="G29" s="6" t="s">
        <v>39</v>
      </c>
      <c r="H29" s="6" t="s">
        <v>39</v>
      </c>
      <c r="I29" s="6" t="s">
        <v>39</v>
      </c>
      <c r="J29" s="6" t="s">
        <v>39</v>
      </c>
      <c r="K29" s="6" t="s">
        <v>39</v>
      </c>
      <c r="L29" s="6" t="s">
        <v>39</v>
      </c>
      <c r="M29" s="6" t="s">
        <v>39</v>
      </c>
      <c r="N29" s="8"/>
      <c r="O29" s="6" t="s">
        <v>39</v>
      </c>
      <c r="P29" s="8"/>
      <c r="Q29" s="6" t="s">
        <v>39</v>
      </c>
      <c r="R29" s="6" t="s">
        <v>39</v>
      </c>
      <c r="S29" s="6" t="s">
        <v>39</v>
      </c>
      <c r="T29" s="8"/>
      <c r="U29" s="6">
        <v>3319.4900000000002</v>
      </c>
      <c r="V29" s="6" t="s">
        <v>39</v>
      </c>
      <c r="W29" s="6" t="s">
        <v>39</v>
      </c>
      <c r="X29" s="6" t="s">
        <v>39</v>
      </c>
      <c r="Y29" s="6" t="s">
        <v>39</v>
      </c>
      <c r="Z29" s="6">
        <v>19885.099999999999</v>
      </c>
      <c r="AA29" s="6" t="s">
        <v>39</v>
      </c>
      <c r="AB29" s="8"/>
      <c r="AC29" s="8"/>
      <c r="AD29" s="6" t="s">
        <v>39</v>
      </c>
      <c r="AE29" s="8"/>
      <c r="AF29" s="8"/>
      <c r="AG29" s="6" t="s">
        <v>39</v>
      </c>
      <c r="AH29" s="6" t="s">
        <v>39</v>
      </c>
      <c r="AI29" s="6" t="s">
        <v>39</v>
      </c>
    </row>
    <row r="30" spans="1:35" x14ac:dyDescent="0.3">
      <c r="A30" s="7" t="s">
        <v>280</v>
      </c>
      <c r="B30" s="8"/>
      <c r="C30" s="6" t="s">
        <v>39</v>
      </c>
      <c r="D30" s="6" t="s">
        <v>39</v>
      </c>
      <c r="E30" s="6" t="s">
        <v>39</v>
      </c>
      <c r="F30" s="6" t="s">
        <v>39</v>
      </c>
      <c r="G30" s="6" t="s">
        <v>39</v>
      </c>
      <c r="H30" s="6" t="s">
        <v>39</v>
      </c>
      <c r="I30" s="8"/>
      <c r="J30" s="6" t="s">
        <v>39</v>
      </c>
      <c r="K30" s="8"/>
      <c r="L30" s="6" t="s">
        <v>39</v>
      </c>
      <c r="M30" s="6" t="s">
        <v>39</v>
      </c>
      <c r="N30" s="6" t="s">
        <v>39</v>
      </c>
      <c r="O30" s="6" t="s">
        <v>39</v>
      </c>
      <c r="P30" s="6" t="s">
        <v>39</v>
      </c>
      <c r="Q30" s="6" t="s">
        <v>39</v>
      </c>
      <c r="R30" s="8"/>
      <c r="S30" s="6" t="s">
        <v>39</v>
      </c>
      <c r="T30" s="8"/>
      <c r="U30" s="6" t="s">
        <v>39</v>
      </c>
      <c r="V30" s="6" t="s">
        <v>39</v>
      </c>
      <c r="W30" s="6" t="s">
        <v>39</v>
      </c>
      <c r="X30" s="8"/>
      <c r="Y30" s="6" t="s">
        <v>39</v>
      </c>
      <c r="Z30" s="6" t="s">
        <v>39</v>
      </c>
      <c r="AA30" s="6" t="s">
        <v>39</v>
      </c>
      <c r="AB30" s="8"/>
      <c r="AC30" s="6" t="s">
        <v>39</v>
      </c>
      <c r="AD30" s="8"/>
      <c r="AE30" s="6" t="s">
        <v>39</v>
      </c>
      <c r="AF30" s="8"/>
      <c r="AG30" s="6" t="s">
        <v>39</v>
      </c>
      <c r="AH30" s="8"/>
      <c r="AI30" s="8"/>
    </row>
    <row r="31" spans="1:35" x14ac:dyDescent="0.3">
      <c r="A31" s="7" t="s">
        <v>64</v>
      </c>
      <c r="B31" s="6" t="s">
        <v>39</v>
      </c>
      <c r="C31" s="6" t="s">
        <v>39</v>
      </c>
      <c r="D31" s="6" t="s">
        <v>39</v>
      </c>
      <c r="E31" s="6" t="s">
        <v>39</v>
      </c>
      <c r="F31" s="6" t="s">
        <v>39</v>
      </c>
      <c r="G31" s="6" t="s">
        <v>39</v>
      </c>
      <c r="H31" s="6" t="s">
        <v>39</v>
      </c>
      <c r="I31" s="8"/>
      <c r="J31" s="6">
        <v>624.66999999999996</v>
      </c>
      <c r="K31" s="6" t="s">
        <v>39</v>
      </c>
      <c r="L31" s="6" t="s">
        <v>39</v>
      </c>
      <c r="M31" s="6" t="s">
        <v>39</v>
      </c>
      <c r="N31" s="6">
        <v>3494.6099999999997</v>
      </c>
      <c r="O31" s="6">
        <v>49264.240000000005</v>
      </c>
      <c r="P31" s="6">
        <v>2159.9699999999998</v>
      </c>
      <c r="Q31" s="6" t="s">
        <v>39</v>
      </c>
      <c r="R31" s="6" t="s">
        <v>39</v>
      </c>
      <c r="S31" s="6" t="s">
        <v>39</v>
      </c>
      <c r="T31" s="8"/>
      <c r="U31" s="6" t="s">
        <v>39</v>
      </c>
      <c r="V31" s="6" t="s">
        <v>39</v>
      </c>
      <c r="W31" s="6" t="s">
        <v>39</v>
      </c>
      <c r="X31" s="6">
        <v>21179.64</v>
      </c>
      <c r="Y31" s="6" t="s">
        <v>39</v>
      </c>
      <c r="Z31" s="6" t="s">
        <v>39</v>
      </c>
      <c r="AA31" s="6" t="s">
        <v>39</v>
      </c>
      <c r="AB31" s="8"/>
      <c r="AC31" s="8"/>
      <c r="AD31" s="8"/>
      <c r="AE31" s="6" t="s">
        <v>39</v>
      </c>
      <c r="AF31" s="6" t="s">
        <v>39</v>
      </c>
      <c r="AG31" s="6" t="s">
        <v>39</v>
      </c>
      <c r="AH31" s="6" t="s">
        <v>39</v>
      </c>
      <c r="AI31" s="8"/>
    </row>
    <row r="32" spans="1:35" x14ac:dyDescent="0.3">
      <c r="A32" s="7" t="s">
        <v>65</v>
      </c>
      <c r="B32" s="6">
        <v>38872.500000000007</v>
      </c>
      <c r="C32" s="6" t="s">
        <v>39</v>
      </c>
      <c r="D32" s="6">
        <v>113238.2</v>
      </c>
      <c r="E32" s="6" t="s">
        <v>39</v>
      </c>
      <c r="F32" s="6" t="s">
        <v>39</v>
      </c>
      <c r="G32" s="6" t="s">
        <v>39</v>
      </c>
      <c r="H32" s="6" t="s">
        <v>39</v>
      </c>
      <c r="I32" s="6" t="s">
        <v>39</v>
      </c>
      <c r="J32" s="6">
        <v>46479.8</v>
      </c>
      <c r="K32" s="6" t="s">
        <v>39</v>
      </c>
      <c r="L32" s="6">
        <v>1242627.8600000001</v>
      </c>
      <c r="M32" s="6" t="s">
        <v>39</v>
      </c>
      <c r="N32" s="6">
        <v>88949.29</v>
      </c>
      <c r="O32" s="6" t="s">
        <v>39</v>
      </c>
      <c r="P32" s="6" t="s">
        <v>39</v>
      </c>
      <c r="Q32" s="6">
        <v>35983.24</v>
      </c>
      <c r="R32" s="6">
        <v>217354.66999999998</v>
      </c>
      <c r="S32" s="6" t="s">
        <v>39</v>
      </c>
      <c r="T32" s="8"/>
      <c r="U32" s="6">
        <v>633655.75000000012</v>
      </c>
      <c r="V32" s="6" t="s">
        <v>39</v>
      </c>
      <c r="W32" s="6" t="s">
        <v>39</v>
      </c>
      <c r="X32" s="6" t="s">
        <v>39</v>
      </c>
      <c r="Y32" s="6">
        <v>2479.5299999999997</v>
      </c>
      <c r="Z32" s="6" t="s">
        <v>39</v>
      </c>
      <c r="AA32" s="6" t="s">
        <v>39</v>
      </c>
      <c r="AB32" s="6" t="s">
        <v>39</v>
      </c>
      <c r="AC32" s="6" t="s">
        <v>39</v>
      </c>
      <c r="AD32" s="6">
        <v>48289.08</v>
      </c>
      <c r="AE32" s="6" t="s">
        <v>39</v>
      </c>
      <c r="AF32" s="6" t="s">
        <v>39</v>
      </c>
      <c r="AG32" s="8"/>
      <c r="AH32" s="6" t="s">
        <v>39</v>
      </c>
      <c r="AI32" s="8"/>
    </row>
    <row r="33" spans="1:35" x14ac:dyDescent="0.3">
      <c r="A33" s="7" t="s">
        <v>66</v>
      </c>
      <c r="B33" s="6">
        <v>3746.2799999999997</v>
      </c>
      <c r="C33" s="6" t="s">
        <v>39</v>
      </c>
      <c r="D33" s="8"/>
      <c r="E33" s="8"/>
      <c r="F33" s="6">
        <v>2452.38</v>
      </c>
      <c r="G33" s="6">
        <v>7043.3399999999992</v>
      </c>
      <c r="H33" s="6">
        <v>40730.780000000006</v>
      </c>
      <c r="I33" s="6">
        <v>9434.0400000000009</v>
      </c>
      <c r="J33" s="6">
        <v>1877.2400000000002</v>
      </c>
      <c r="K33" s="6" t="s">
        <v>39</v>
      </c>
      <c r="L33" s="6">
        <v>37356.25</v>
      </c>
      <c r="M33" s="6" t="s">
        <v>39</v>
      </c>
      <c r="N33" s="6">
        <v>5823.7599999999993</v>
      </c>
      <c r="O33" s="6">
        <v>3437.66</v>
      </c>
      <c r="P33" s="6">
        <v>12928.07</v>
      </c>
      <c r="Q33" s="6">
        <v>25951.989999999998</v>
      </c>
      <c r="R33" s="6">
        <v>14241.84</v>
      </c>
      <c r="S33" s="6">
        <v>141590.56</v>
      </c>
      <c r="T33" s="6">
        <v>3103.0600000000004</v>
      </c>
      <c r="U33" s="6" t="s">
        <v>39</v>
      </c>
      <c r="V33" s="6">
        <v>3104.02</v>
      </c>
      <c r="W33" s="6">
        <v>2712.54</v>
      </c>
      <c r="X33" s="6">
        <v>7790.6</v>
      </c>
      <c r="Y33" s="6">
        <v>9415.84</v>
      </c>
      <c r="Z33" s="6">
        <v>22867.57</v>
      </c>
      <c r="AA33" s="6">
        <v>31271.85</v>
      </c>
      <c r="AB33" s="6">
        <v>8749.2099999999991</v>
      </c>
      <c r="AC33" s="6">
        <v>36249.930000000008</v>
      </c>
      <c r="AD33" s="6">
        <v>27265.989999999998</v>
      </c>
      <c r="AE33" s="6">
        <v>974.05</v>
      </c>
      <c r="AF33" s="6">
        <v>18609.64</v>
      </c>
      <c r="AG33" s="6">
        <v>2044.34</v>
      </c>
      <c r="AH33" s="6" t="s">
        <v>39</v>
      </c>
      <c r="AI33" s="6">
        <v>720059.20000000007</v>
      </c>
    </row>
    <row r="34" spans="1:35" x14ac:dyDescent="0.3">
      <c r="A34" s="7" t="s">
        <v>67</v>
      </c>
      <c r="B34" s="6" t="s">
        <v>39</v>
      </c>
      <c r="C34" s="8"/>
      <c r="D34" s="6">
        <v>90.66</v>
      </c>
      <c r="E34" s="6" t="s">
        <v>39</v>
      </c>
      <c r="F34" s="6" t="s">
        <v>39</v>
      </c>
      <c r="G34" s="8"/>
      <c r="H34" s="6" t="s">
        <v>39</v>
      </c>
      <c r="I34" s="8"/>
      <c r="J34" s="6" t="s">
        <v>39</v>
      </c>
      <c r="K34" s="8"/>
      <c r="L34" s="6" t="s">
        <v>39</v>
      </c>
      <c r="M34" s="8"/>
      <c r="N34" s="8"/>
      <c r="O34" s="8"/>
      <c r="P34" s="6" t="s">
        <v>39</v>
      </c>
      <c r="Q34" s="6" t="s">
        <v>39</v>
      </c>
      <c r="R34" s="6" t="s">
        <v>39</v>
      </c>
      <c r="S34" s="8"/>
      <c r="T34" s="6" t="s">
        <v>39</v>
      </c>
      <c r="U34" s="8"/>
      <c r="V34" s="6" t="s">
        <v>39</v>
      </c>
      <c r="W34" s="6" t="s">
        <v>39</v>
      </c>
      <c r="X34" s="6" t="s">
        <v>39</v>
      </c>
      <c r="Y34" s="6" t="s">
        <v>39</v>
      </c>
      <c r="Z34" s="8"/>
      <c r="AA34" s="6">
        <v>30402.420000000002</v>
      </c>
      <c r="AB34" s="8"/>
      <c r="AC34" s="8"/>
      <c r="AD34" s="6" t="s">
        <v>39</v>
      </c>
      <c r="AE34" s="6" t="s">
        <v>39</v>
      </c>
      <c r="AF34" s="6" t="s">
        <v>39</v>
      </c>
      <c r="AG34" s="8"/>
      <c r="AH34" s="6" t="s">
        <v>39</v>
      </c>
      <c r="AI34" s="8"/>
    </row>
    <row r="35" spans="1:35" x14ac:dyDescent="0.3">
      <c r="A35" s="7" t="s">
        <v>68</v>
      </c>
      <c r="B35" s="6" t="s">
        <v>39</v>
      </c>
      <c r="C35" s="6">
        <v>8678.9699999999993</v>
      </c>
      <c r="D35" s="6">
        <v>28928.25</v>
      </c>
      <c r="E35" s="6">
        <v>14054.929999999998</v>
      </c>
      <c r="F35" s="6">
        <v>4535.72</v>
      </c>
      <c r="G35" s="6">
        <v>9666.99</v>
      </c>
      <c r="H35" s="6">
        <v>6438.2199999999993</v>
      </c>
      <c r="I35" s="6">
        <v>38319.199999999997</v>
      </c>
      <c r="J35" s="6">
        <v>7567.23</v>
      </c>
      <c r="K35" s="6">
        <v>16400.04</v>
      </c>
      <c r="L35" s="6">
        <v>12998.85</v>
      </c>
      <c r="M35" s="6">
        <v>3215.89</v>
      </c>
      <c r="N35" s="6">
        <v>3217.0699999999997</v>
      </c>
      <c r="O35" s="6" t="s">
        <v>39</v>
      </c>
      <c r="P35" s="6" t="s">
        <v>39</v>
      </c>
      <c r="Q35" s="6">
        <v>16400.120000000003</v>
      </c>
      <c r="R35" s="6">
        <v>705.97</v>
      </c>
      <c r="S35" s="6">
        <v>2937.3300000000004</v>
      </c>
      <c r="T35" s="6">
        <v>5269.5800000000008</v>
      </c>
      <c r="U35" s="6">
        <v>36975.519999999997</v>
      </c>
      <c r="V35" s="6">
        <v>5376.1699999999992</v>
      </c>
      <c r="W35" s="6">
        <v>6358.9100000000008</v>
      </c>
      <c r="X35" s="6">
        <v>685.93999999999994</v>
      </c>
      <c r="Y35" s="6">
        <v>3030.81</v>
      </c>
      <c r="Z35" s="6">
        <v>2122.4499999999998</v>
      </c>
      <c r="AA35" s="6">
        <v>4274.83</v>
      </c>
      <c r="AB35" s="6">
        <v>2292.8000000000002</v>
      </c>
      <c r="AC35" s="6">
        <v>41901.619999999995</v>
      </c>
      <c r="AD35" s="6">
        <v>74988.62999999999</v>
      </c>
      <c r="AE35" s="6">
        <v>7147.79</v>
      </c>
      <c r="AF35" s="6">
        <v>41094.550000000003</v>
      </c>
      <c r="AG35" s="6">
        <v>1272.0600000000002</v>
      </c>
      <c r="AH35" s="6">
        <v>23196.799999999999</v>
      </c>
      <c r="AI35" s="6">
        <v>11629.51</v>
      </c>
    </row>
    <row r="36" spans="1:35" x14ac:dyDescent="0.3">
      <c r="A36" s="7" t="s">
        <v>69</v>
      </c>
      <c r="B36" s="8"/>
      <c r="C36" s="6" t="s">
        <v>39</v>
      </c>
      <c r="D36" s="6" t="s">
        <v>39</v>
      </c>
      <c r="E36" s="6" t="s">
        <v>39</v>
      </c>
      <c r="F36" s="6" t="s">
        <v>39</v>
      </c>
      <c r="G36" s="8"/>
      <c r="H36" s="6" t="s">
        <v>39</v>
      </c>
      <c r="I36" s="8"/>
      <c r="J36" s="6" t="s">
        <v>39</v>
      </c>
      <c r="K36" s="6" t="s">
        <v>39</v>
      </c>
      <c r="L36" s="8"/>
      <c r="M36" s="8"/>
      <c r="N36" s="8"/>
      <c r="O36" s="6" t="s">
        <v>39</v>
      </c>
      <c r="P36" s="6" t="s">
        <v>39</v>
      </c>
      <c r="Q36" s="6" t="s">
        <v>39</v>
      </c>
      <c r="R36" s="6" t="s">
        <v>39</v>
      </c>
      <c r="S36" s="8"/>
      <c r="T36" s="6" t="s">
        <v>39</v>
      </c>
      <c r="U36" s="6" t="s">
        <v>39</v>
      </c>
      <c r="V36" s="6" t="s">
        <v>39</v>
      </c>
      <c r="W36" s="6" t="s">
        <v>39</v>
      </c>
      <c r="X36" s="6" t="s">
        <v>39</v>
      </c>
      <c r="Y36" s="6" t="s">
        <v>39</v>
      </c>
      <c r="Z36" s="6" t="s">
        <v>39</v>
      </c>
      <c r="AA36" s="8"/>
      <c r="AB36" s="8"/>
      <c r="AC36" s="6" t="s">
        <v>39</v>
      </c>
      <c r="AD36" s="8"/>
      <c r="AE36" s="6" t="s">
        <v>39</v>
      </c>
      <c r="AF36" s="8"/>
      <c r="AG36" s="6" t="s">
        <v>39</v>
      </c>
      <c r="AH36" s="6" t="s">
        <v>39</v>
      </c>
      <c r="AI36" s="8"/>
    </row>
    <row r="37" spans="1:35" x14ac:dyDescent="0.3">
      <c r="A37" s="7" t="s">
        <v>70</v>
      </c>
      <c r="B37" s="6">
        <v>1669328.76</v>
      </c>
      <c r="C37" s="6">
        <v>2080580.4399999997</v>
      </c>
      <c r="D37" s="6">
        <v>2159559.0699999998</v>
      </c>
      <c r="E37" s="6">
        <v>1457469.68</v>
      </c>
      <c r="F37" s="6">
        <v>710583.92000000016</v>
      </c>
      <c r="G37" s="6">
        <v>538823.5</v>
      </c>
      <c r="H37" s="6">
        <v>953933.83999999985</v>
      </c>
      <c r="I37" s="6">
        <v>1084276.46</v>
      </c>
      <c r="J37" s="6">
        <v>1994696.33</v>
      </c>
      <c r="K37" s="6">
        <v>1061799.29</v>
      </c>
      <c r="L37" s="6">
        <v>1374886.23</v>
      </c>
      <c r="M37" s="6">
        <v>1716318.8499999999</v>
      </c>
      <c r="N37" s="6">
        <v>1814392.0799999998</v>
      </c>
      <c r="O37" s="6">
        <v>644016.29</v>
      </c>
      <c r="P37" s="6">
        <v>1500638.1700000002</v>
      </c>
      <c r="Q37" s="6">
        <v>2588772.5199999991</v>
      </c>
      <c r="R37" s="6">
        <v>3185733.9600000004</v>
      </c>
      <c r="S37" s="6">
        <v>1477653.0600000003</v>
      </c>
      <c r="T37" s="6">
        <v>2150913.0699999998</v>
      </c>
      <c r="U37" s="6">
        <v>2781824.44</v>
      </c>
      <c r="V37" s="6">
        <v>2608692.17</v>
      </c>
      <c r="W37" s="6">
        <v>4798153.5499999989</v>
      </c>
      <c r="X37" s="6">
        <v>5846289.9899999993</v>
      </c>
      <c r="Y37" s="6">
        <v>4068390.3800000004</v>
      </c>
      <c r="Z37" s="6">
        <v>1983710.25</v>
      </c>
      <c r="AA37" s="6">
        <v>2007883.2399999998</v>
      </c>
      <c r="AB37" s="6">
        <v>2119081.0099999998</v>
      </c>
      <c r="AC37" s="6">
        <v>6967656.1400000006</v>
      </c>
      <c r="AD37" s="6">
        <v>1873231.4899999998</v>
      </c>
      <c r="AE37" s="6">
        <v>7435994.9400000004</v>
      </c>
      <c r="AF37" s="6">
        <v>3178107.62</v>
      </c>
      <c r="AG37" s="6">
        <v>5731713.1699999999</v>
      </c>
      <c r="AH37" s="6">
        <v>9752979.4500000011</v>
      </c>
      <c r="AI37" s="6">
        <v>6867608.6399999997</v>
      </c>
    </row>
    <row r="38" spans="1:35" x14ac:dyDescent="0.3">
      <c r="A38" s="7" t="s">
        <v>71</v>
      </c>
      <c r="B38" s="6" t="s">
        <v>39</v>
      </c>
      <c r="C38" s="6" t="s">
        <v>39</v>
      </c>
      <c r="D38" s="8"/>
      <c r="E38" s="8"/>
      <c r="F38" s="6" t="s">
        <v>39</v>
      </c>
      <c r="G38" s="6" t="s">
        <v>39</v>
      </c>
      <c r="H38" s="6" t="s">
        <v>39</v>
      </c>
      <c r="I38" s="6" t="s">
        <v>39</v>
      </c>
      <c r="J38" s="8"/>
      <c r="K38" s="8"/>
      <c r="L38" s="6" t="s">
        <v>39</v>
      </c>
      <c r="M38" s="8"/>
      <c r="N38" s="6" t="s">
        <v>39</v>
      </c>
      <c r="O38" s="6" t="s">
        <v>39</v>
      </c>
      <c r="P38" s="6" t="s">
        <v>39</v>
      </c>
      <c r="Q38" s="8"/>
      <c r="R38" s="6" t="s">
        <v>39</v>
      </c>
      <c r="S38" s="6" t="s">
        <v>39</v>
      </c>
      <c r="T38" s="8"/>
      <c r="U38" s="6" t="s">
        <v>39</v>
      </c>
      <c r="V38" s="6" t="s">
        <v>39</v>
      </c>
      <c r="W38" s="8"/>
      <c r="X38" s="6" t="s">
        <v>39</v>
      </c>
      <c r="Y38" s="6" t="s">
        <v>39</v>
      </c>
      <c r="Z38" s="8"/>
      <c r="AA38" s="8"/>
      <c r="AB38" s="8"/>
      <c r="AC38" s="8"/>
      <c r="AD38" s="6" t="s">
        <v>39</v>
      </c>
      <c r="AE38" s="6" t="s">
        <v>39</v>
      </c>
      <c r="AF38" s="8"/>
      <c r="AG38" s="8"/>
      <c r="AH38" s="8"/>
      <c r="AI38" s="6" t="s">
        <v>39</v>
      </c>
    </row>
    <row r="39" spans="1:35" x14ac:dyDescent="0.3">
      <c r="A39" s="7" t="s">
        <v>72</v>
      </c>
      <c r="B39" s="6">
        <v>1510577.5199999998</v>
      </c>
      <c r="C39" s="6">
        <v>182919.84</v>
      </c>
      <c r="D39" s="6">
        <v>2202723.9200000004</v>
      </c>
      <c r="E39" s="6">
        <v>1199511.3</v>
      </c>
      <c r="F39" s="6">
        <v>2567387.4699999993</v>
      </c>
      <c r="G39" s="6">
        <v>792244.78</v>
      </c>
      <c r="H39" s="6">
        <v>940717.81</v>
      </c>
      <c r="I39" s="6">
        <v>315965.2</v>
      </c>
      <c r="J39" s="6">
        <v>678017.64</v>
      </c>
      <c r="K39" s="6">
        <v>275045.48000000004</v>
      </c>
      <c r="L39" s="6">
        <v>1876115.53</v>
      </c>
      <c r="M39" s="6">
        <v>1298610.5799999998</v>
      </c>
      <c r="N39" s="6">
        <v>1445772.81</v>
      </c>
      <c r="O39" s="6">
        <v>2018346.77</v>
      </c>
      <c r="P39" s="6">
        <v>678270.67</v>
      </c>
      <c r="Q39" s="6">
        <v>1259030.31</v>
      </c>
      <c r="R39" s="6">
        <v>959114.58000000007</v>
      </c>
      <c r="S39" s="6">
        <v>1966401.99</v>
      </c>
      <c r="T39" s="6">
        <v>947595.28000000014</v>
      </c>
      <c r="U39" s="6">
        <v>1873196.91</v>
      </c>
      <c r="V39" s="6">
        <v>1452938.97</v>
      </c>
      <c r="W39" s="6">
        <v>916254.78</v>
      </c>
      <c r="X39" s="6">
        <v>1238170.6499999997</v>
      </c>
      <c r="Y39" s="6">
        <v>4845050.82</v>
      </c>
      <c r="Z39" s="6">
        <v>397143.12</v>
      </c>
      <c r="AA39" s="6">
        <v>1202717.28</v>
      </c>
      <c r="AB39" s="6">
        <v>495362.07999999996</v>
      </c>
      <c r="AC39" s="6">
        <v>2274298.83</v>
      </c>
      <c r="AD39" s="6">
        <v>2103845.08</v>
      </c>
      <c r="AE39" s="6">
        <v>1957195.1099999999</v>
      </c>
      <c r="AF39" s="6">
        <v>2157986.7400000002</v>
      </c>
      <c r="AG39" s="6">
        <v>819222.76</v>
      </c>
      <c r="AH39" s="6">
        <v>2013921.74</v>
      </c>
      <c r="AI39" s="6">
        <v>3190237.96</v>
      </c>
    </row>
    <row r="40" spans="1:35" x14ac:dyDescent="0.3">
      <c r="A40" s="7" t="s">
        <v>73</v>
      </c>
      <c r="B40" s="6" t="s">
        <v>39</v>
      </c>
      <c r="C40" s="6" t="s">
        <v>39</v>
      </c>
      <c r="D40" s="6" t="s">
        <v>39</v>
      </c>
      <c r="E40" s="6">
        <v>326789.33999999997</v>
      </c>
      <c r="F40" s="6" t="s">
        <v>39</v>
      </c>
      <c r="G40" s="6">
        <v>471183.87999999995</v>
      </c>
      <c r="H40" s="6" t="s">
        <v>39</v>
      </c>
      <c r="I40" s="6" t="s">
        <v>39</v>
      </c>
      <c r="J40" s="6" t="s">
        <v>39</v>
      </c>
      <c r="K40" s="6">
        <v>308377.2</v>
      </c>
      <c r="L40" s="6" t="s">
        <v>39</v>
      </c>
      <c r="M40" s="6">
        <v>369945.05</v>
      </c>
      <c r="N40" s="6" t="s">
        <v>39</v>
      </c>
      <c r="O40" s="6" t="s">
        <v>39</v>
      </c>
      <c r="P40" s="6" t="s">
        <v>39</v>
      </c>
      <c r="Q40" s="6">
        <v>579628.6</v>
      </c>
      <c r="R40" s="6" t="s">
        <v>39</v>
      </c>
      <c r="S40" s="6">
        <v>397022.3</v>
      </c>
      <c r="T40" s="6" t="s">
        <v>39</v>
      </c>
      <c r="U40" s="6">
        <v>866141.17</v>
      </c>
      <c r="V40" s="6">
        <v>212438.46</v>
      </c>
      <c r="W40" s="6" t="s">
        <v>39</v>
      </c>
      <c r="X40" s="6" t="s">
        <v>39</v>
      </c>
      <c r="Y40" s="8"/>
      <c r="Z40" s="6">
        <v>265749.31</v>
      </c>
      <c r="AA40" s="6" t="s">
        <v>39</v>
      </c>
      <c r="AB40" s="6" t="s">
        <v>39</v>
      </c>
      <c r="AC40" s="6" t="s">
        <v>39</v>
      </c>
      <c r="AD40" s="6" t="s">
        <v>39</v>
      </c>
      <c r="AE40" s="6" t="s">
        <v>39</v>
      </c>
      <c r="AF40" s="6" t="s">
        <v>39</v>
      </c>
      <c r="AG40" s="6" t="s">
        <v>39</v>
      </c>
      <c r="AH40" s="6" t="s">
        <v>39</v>
      </c>
      <c r="AI40" s="6" t="s">
        <v>39</v>
      </c>
    </row>
    <row r="41" spans="1:35" x14ac:dyDescent="0.3">
      <c r="A41" s="7" t="s">
        <v>74</v>
      </c>
      <c r="B41" s="8"/>
      <c r="C41" s="8"/>
      <c r="D41" s="8"/>
      <c r="E41" s="6" t="s">
        <v>39</v>
      </c>
      <c r="F41" s="8"/>
      <c r="G41" s="8"/>
      <c r="H41" s="6" t="s">
        <v>39</v>
      </c>
      <c r="I41" s="8"/>
      <c r="J41" s="6">
        <v>8202695.9500000002</v>
      </c>
      <c r="K41" s="8"/>
      <c r="L41" s="6" t="s">
        <v>39</v>
      </c>
      <c r="M41" s="6" t="s">
        <v>39</v>
      </c>
      <c r="N41" s="6">
        <v>5287739.72</v>
      </c>
      <c r="O41" s="8"/>
      <c r="P41" s="8"/>
      <c r="Q41" s="8"/>
      <c r="R41" s="8"/>
      <c r="S41" s="6" t="s">
        <v>39</v>
      </c>
      <c r="T41" s="6" t="s">
        <v>39</v>
      </c>
      <c r="U41" s="6" t="s">
        <v>39</v>
      </c>
      <c r="V41" s="6" t="s">
        <v>39</v>
      </c>
      <c r="W41" s="6" t="s">
        <v>39</v>
      </c>
      <c r="X41" s="6" t="s">
        <v>39</v>
      </c>
      <c r="Y41" s="6" t="s">
        <v>39</v>
      </c>
      <c r="Z41" s="6" t="s">
        <v>39</v>
      </c>
      <c r="AA41" s="6" t="s">
        <v>39</v>
      </c>
      <c r="AB41" s="8"/>
      <c r="AC41" s="6" t="s">
        <v>39</v>
      </c>
      <c r="AD41" s="6" t="s">
        <v>39</v>
      </c>
      <c r="AE41" s="8"/>
      <c r="AF41" s="8"/>
      <c r="AG41" s="8"/>
      <c r="AH41" s="6" t="s">
        <v>39</v>
      </c>
      <c r="AI41" s="8"/>
    </row>
    <row r="42" spans="1:35" x14ac:dyDescent="0.3">
      <c r="A42" s="7" t="s">
        <v>75</v>
      </c>
      <c r="B42" s="6">
        <v>1869820.6499999997</v>
      </c>
      <c r="C42" s="6">
        <v>1562251.5</v>
      </c>
      <c r="D42" s="6">
        <v>1111880.8500000001</v>
      </c>
      <c r="E42" s="6">
        <v>3871796.0300000003</v>
      </c>
      <c r="F42" s="6">
        <v>1056100.1300000001</v>
      </c>
      <c r="G42" s="6">
        <v>727999.2300000001</v>
      </c>
      <c r="H42" s="6">
        <v>1017895.98</v>
      </c>
      <c r="I42" s="6">
        <v>1558766.63</v>
      </c>
      <c r="J42" s="6">
        <v>6473547.9000000004</v>
      </c>
      <c r="K42" s="6">
        <v>1224048.82</v>
      </c>
      <c r="L42" s="6">
        <v>4614427.0599999996</v>
      </c>
      <c r="M42" s="6">
        <v>4789026.1199999992</v>
      </c>
      <c r="N42" s="6">
        <v>4893697.3</v>
      </c>
      <c r="O42" s="6">
        <v>724727.93</v>
      </c>
      <c r="P42" s="6">
        <v>4861189.3899999997</v>
      </c>
      <c r="Q42" s="6">
        <v>3589390.76</v>
      </c>
      <c r="R42" s="6">
        <v>2011972.1500000004</v>
      </c>
      <c r="S42" s="6">
        <v>1552355.5499999996</v>
      </c>
      <c r="T42" s="6">
        <v>3233287.29</v>
      </c>
      <c r="U42" s="6">
        <v>1745319.03</v>
      </c>
      <c r="V42" s="6">
        <v>2165302.25</v>
      </c>
      <c r="W42" s="6">
        <v>9418988.3300000001</v>
      </c>
      <c r="X42" s="6">
        <v>1930588.7700000003</v>
      </c>
      <c r="Y42" s="6">
        <v>705447.74</v>
      </c>
      <c r="Z42" s="6">
        <v>251208.41000000003</v>
      </c>
      <c r="AA42" s="6">
        <v>419640.39</v>
      </c>
      <c r="AB42" s="6">
        <v>1250670.9600000002</v>
      </c>
      <c r="AC42" s="6">
        <v>4732252.4700000007</v>
      </c>
      <c r="AD42" s="6">
        <v>1865592.7700000003</v>
      </c>
      <c r="AE42" s="6">
        <v>3136758.17</v>
      </c>
      <c r="AF42" s="6">
        <v>3436564.9299999997</v>
      </c>
      <c r="AG42" s="6">
        <v>2268557.6100000003</v>
      </c>
      <c r="AH42" s="6">
        <v>4332193.7500000009</v>
      </c>
      <c r="AI42" s="6">
        <v>6180443.3899999997</v>
      </c>
    </row>
    <row r="43" spans="1:35" x14ac:dyDescent="0.3">
      <c r="A43" s="7" t="s">
        <v>76</v>
      </c>
      <c r="B43" s="6" t="s">
        <v>39</v>
      </c>
      <c r="C43" s="6" t="s">
        <v>39</v>
      </c>
      <c r="D43" s="6">
        <v>416.96</v>
      </c>
      <c r="E43" s="6">
        <v>7157.99</v>
      </c>
      <c r="F43" s="6" t="s">
        <v>39</v>
      </c>
      <c r="G43" s="6">
        <v>1931.41</v>
      </c>
      <c r="H43" s="6">
        <v>14533.449999999999</v>
      </c>
      <c r="I43" s="6" t="s">
        <v>39</v>
      </c>
      <c r="J43" s="6" t="s">
        <v>39</v>
      </c>
      <c r="K43" s="6" t="s">
        <v>39</v>
      </c>
      <c r="L43" s="6">
        <v>2540.7599999999998</v>
      </c>
      <c r="M43" s="6" t="s">
        <v>39</v>
      </c>
      <c r="N43" s="6">
        <v>21488.239999999998</v>
      </c>
      <c r="O43" s="6" t="s">
        <v>39</v>
      </c>
      <c r="P43" s="6">
        <v>12241.25</v>
      </c>
      <c r="Q43" s="6" t="s">
        <v>39</v>
      </c>
      <c r="R43" s="6" t="s">
        <v>39</v>
      </c>
      <c r="S43" s="6">
        <v>489.20000000000005</v>
      </c>
      <c r="T43" s="6" t="s">
        <v>39</v>
      </c>
      <c r="U43" s="6">
        <v>89865.27</v>
      </c>
      <c r="V43" s="8"/>
      <c r="W43" s="6" t="s">
        <v>39</v>
      </c>
      <c r="X43" s="6">
        <v>1525.22</v>
      </c>
      <c r="Y43" s="6" t="s">
        <v>39</v>
      </c>
      <c r="Z43" s="6">
        <v>85513.55</v>
      </c>
      <c r="AA43" s="6" t="s">
        <v>39</v>
      </c>
      <c r="AB43" s="6" t="s">
        <v>39</v>
      </c>
      <c r="AC43" s="6">
        <v>39153.81</v>
      </c>
      <c r="AD43" s="6">
        <v>3484.62</v>
      </c>
      <c r="AE43" s="6">
        <v>13600.259999999998</v>
      </c>
      <c r="AF43" s="6">
        <v>671918.9</v>
      </c>
      <c r="AG43" s="6" t="s">
        <v>39</v>
      </c>
      <c r="AH43" s="8"/>
      <c r="AI43" s="6">
        <v>11334.86</v>
      </c>
    </row>
    <row r="44" spans="1:35" x14ac:dyDescent="0.3">
      <c r="A44" s="7" t="s">
        <v>77</v>
      </c>
      <c r="B44" s="6">
        <v>1109704.4100000001</v>
      </c>
      <c r="C44" s="6">
        <v>2333762.8199999998</v>
      </c>
      <c r="D44" s="6">
        <v>1524648.45</v>
      </c>
      <c r="E44" s="6">
        <v>2034225.0199999998</v>
      </c>
      <c r="F44" s="6">
        <v>709098.85000000009</v>
      </c>
      <c r="G44" s="6">
        <v>733153.9</v>
      </c>
      <c r="H44" s="6">
        <v>304821.06000000006</v>
      </c>
      <c r="I44" s="6">
        <v>464048.5</v>
      </c>
      <c r="J44" s="6">
        <v>678754.82000000007</v>
      </c>
      <c r="K44" s="6">
        <v>312745.69000000006</v>
      </c>
      <c r="L44" s="6">
        <v>3686218.12</v>
      </c>
      <c r="M44" s="6">
        <v>1266270.22</v>
      </c>
      <c r="N44" s="6">
        <v>150525.13</v>
      </c>
      <c r="O44" s="6">
        <v>512722.42</v>
      </c>
      <c r="P44" s="6">
        <v>337237.74</v>
      </c>
      <c r="Q44" s="6">
        <v>488302.25</v>
      </c>
      <c r="R44" s="6">
        <v>412767.42</v>
      </c>
      <c r="S44" s="6">
        <v>189443.12</v>
      </c>
      <c r="T44" s="6">
        <v>100282.64</v>
      </c>
      <c r="U44" s="6">
        <v>143819.56</v>
      </c>
      <c r="V44" s="6">
        <v>154783.15</v>
      </c>
      <c r="W44" s="6">
        <v>41317.24</v>
      </c>
      <c r="X44" s="6">
        <v>216122.42999999996</v>
      </c>
      <c r="Y44" s="6">
        <v>289155.99</v>
      </c>
      <c r="Z44" s="6">
        <v>71872.260000000009</v>
      </c>
      <c r="AA44" s="6">
        <v>115215.35</v>
      </c>
      <c r="AB44" s="6">
        <v>103158.29000000001</v>
      </c>
      <c r="AC44" s="6">
        <v>200240.11</v>
      </c>
      <c r="AD44" s="6">
        <v>306645.44</v>
      </c>
      <c r="AE44" s="6">
        <v>29826.16</v>
      </c>
      <c r="AF44" s="6">
        <v>364420.64999999997</v>
      </c>
      <c r="AG44" s="6">
        <v>204971.15</v>
      </c>
      <c r="AH44" s="6">
        <v>170017.49</v>
      </c>
      <c r="AI44" s="6">
        <v>1032851.4799999997</v>
      </c>
    </row>
    <row r="45" spans="1:35" x14ac:dyDescent="0.3">
      <c r="A45" s="7" t="s">
        <v>78</v>
      </c>
      <c r="B45" s="6">
        <v>54406523.600000024</v>
      </c>
      <c r="C45" s="6">
        <v>45180974.349999979</v>
      </c>
      <c r="D45" s="6">
        <v>60051575.189999998</v>
      </c>
      <c r="E45" s="6">
        <v>34120807.610000022</v>
      </c>
      <c r="F45" s="6">
        <v>59907818.20000001</v>
      </c>
      <c r="G45" s="6">
        <v>77810823.289999977</v>
      </c>
      <c r="H45" s="6">
        <v>38672003.029999986</v>
      </c>
      <c r="I45" s="6">
        <v>43942700.009999998</v>
      </c>
      <c r="J45" s="6">
        <v>33767100.759999998</v>
      </c>
      <c r="K45" s="6">
        <v>54861189.700000018</v>
      </c>
      <c r="L45" s="6">
        <v>28711559.249999993</v>
      </c>
      <c r="M45" s="6">
        <v>80574869.050000042</v>
      </c>
      <c r="N45" s="6">
        <v>67063356.340000011</v>
      </c>
      <c r="O45" s="6">
        <v>42570910.310000017</v>
      </c>
      <c r="P45" s="6">
        <v>25120205.849999987</v>
      </c>
      <c r="Q45" s="6">
        <v>70907019.690000027</v>
      </c>
      <c r="R45" s="6">
        <v>64330510.760000005</v>
      </c>
      <c r="S45" s="6">
        <v>33887409.069999978</v>
      </c>
      <c r="T45" s="6">
        <v>51559068.409999996</v>
      </c>
      <c r="U45" s="6">
        <v>75028634.730000004</v>
      </c>
      <c r="V45" s="6">
        <v>71078480.990000039</v>
      </c>
      <c r="W45" s="6">
        <v>63300868.599999949</v>
      </c>
      <c r="X45" s="6">
        <v>54414544.129999988</v>
      </c>
      <c r="Y45" s="6">
        <v>36928113.730000004</v>
      </c>
      <c r="Z45" s="6">
        <v>48495784.830000013</v>
      </c>
      <c r="AA45" s="6">
        <v>67174720.25999999</v>
      </c>
      <c r="AB45" s="6">
        <v>48100616.899999999</v>
      </c>
      <c r="AC45" s="6">
        <v>118168402.83000003</v>
      </c>
      <c r="AD45" s="6">
        <v>80805918.300000012</v>
      </c>
      <c r="AE45" s="6">
        <v>46234888.859999999</v>
      </c>
      <c r="AF45" s="6">
        <v>47340295.280000009</v>
      </c>
      <c r="AG45" s="6">
        <v>49784852.889999993</v>
      </c>
      <c r="AH45" s="6">
        <v>41940226.960000001</v>
      </c>
      <c r="AI45" s="6">
        <v>56261572.169999987</v>
      </c>
    </row>
    <row r="46" spans="1:35" x14ac:dyDescent="0.3">
      <c r="A46" s="7" t="s">
        <v>79</v>
      </c>
      <c r="B46" s="6">
        <v>314238.16999999993</v>
      </c>
      <c r="C46" s="6">
        <v>1007207.7999999998</v>
      </c>
      <c r="D46" s="6">
        <v>3059716.9399999995</v>
      </c>
      <c r="E46" s="6">
        <v>852325.54999999993</v>
      </c>
      <c r="F46" s="6">
        <v>448701.35000000003</v>
      </c>
      <c r="G46" s="6">
        <v>985644.30000000016</v>
      </c>
      <c r="H46" s="6">
        <v>284282.49000000005</v>
      </c>
      <c r="I46" s="6">
        <v>1268367.79</v>
      </c>
      <c r="J46" s="6">
        <v>201568.69</v>
      </c>
      <c r="K46" s="6">
        <v>1607567.14</v>
      </c>
      <c r="L46" s="6">
        <v>307283.78000000003</v>
      </c>
      <c r="M46" s="6">
        <v>470752.49</v>
      </c>
      <c r="N46" s="6">
        <v>487898.70000000007</v>
      </c>
      <c r="O46" s="6">
        <v>441611.93000000005</v>
      </c>
      <c r="P46" s="6">
        <v>217425.83999999994</v>
      </c>
      <c r="Q46" s="6">
        <v>409385.88</v>
      </c>
      <c r="R46" s="6">
        <v>294797.88</v>
      </c>
      <c r="S46" s="6">
        <v>509985.68000000005</v>
      </c>
      <c r="T46" s="6">
        <v>472338.78</v>
      </c>
      <c r="U46" s="6">
        <v>182184.78000000003</v>
      </c>
      <c r="V46" s="6">
        <v>1194966.6600000001</v>
      </c>
      <c r="W46" s="6">
        <v>597464.62999999989</v>
      </c>
      <c r="X46" s="6">
        <v>1823783.8499999999</v>
      </c>
      <c r="Y46" s="6">
        <v>93089.250000000015</v>
      </c>
      <c r="Z46" s="6">
        <v>116277.37999999999</v>
      </c>
      <c r="AA46" s="6">
        <v>66968.079999999987</v>
      </c>
      <c r="AB46" s="6">
        <v>156914.79999999999</v>
      </c>
      <c r="AC46" s="6">
        <v>163145.93999999997</v>
      </c>
      <c r="AD46" s="6">
        <v>74203.91</v>
      </c>
      <c r="AE46" s="6">
        <v>201454.8</v>
      </c>
      <c r="AF46" s="6">
        <v>91734.84</v>
      </c>
      <c r="AG46" s="6">
        <v>293350.19</v>
      </c>
      <c r="AH46" s="6">
        <v>451084.24999999994</v>
      </c>
      <c r="AI46" s="6">
        <v>1128680.4000000001</v>
      </c>
    </row>
    <row r="47" spans="1:35" x14ac:dyDescent="0.3">
      <c r="A47" s="7" t="s">
        <v>80</v>
      </c>
      <c r="B47" s="6">
        <v>1888.1600000000003</v>
      </c>
      <c r="C47" s="6">
        <v>526218.87</v>
      </c>
      <c r="D47" s="6">
        <v>350094.63</v>
      </c>
      <c r="E47" s="6">
        <v>49531.96</v>
      </c>
      <c r="F47" s="6">
        <v>14855.179999999998</v>
      </c>
      <c r="G47" s="6">
        <v>13863.580000000002</v>
      </c>
      <c r="H47" s="6">
        <v>14029.340000000002</v>
      </c>
      <c r="I47" s="6">
        <v>3246.49</v>
      </c>
      <c r="J47" s="6">
        <v>4438.41</v>
      </c>
      <c r="K47" s="6">
        <v>143048.86000000002</v>
      </c>
      <c r="L47" s="6">
        <v>156188.27000000002</v>
      </c>
      <c r="M47" s="6">
        <v>23356</v>
      </c>
      <c r="N47" s="6">
        <v>131320.87000000002</v>
      </c>
      <c r="O47" s="6">
        <v>144847.72999999998</v>
      </c>
      <c r="P47" s="6">
        <v>6173.96</v>
      </c>
      <c r="Q47" s="6">
        <v>5695.32</v>
      </c>
      <c r="R47" s="6">
        <v>65711.790000000008</v>
      </c>
      <c r="S47" s="6">
        <v>14788.429999999998</v>
      </c>
      <c r="T47" s="6">
        <v>52203.48</v>
      </c>
      <c r="U47" s="6">
        <v>770278.27</v>
      </c>
      <c r="V47" s="6">
        <v>48811.299999999996</v>
      </c>
      <c r="W47" s="6">
        <v>171733.83</v>
      </c>
      <c r="X47" s="6">
        <v>57346.37</v>
      </c>
      <c r="Y47" s="6">
        <v>79510.959999999977</v>
      </c>
      <c r="Z47" s="6">
        <v>10827.930000000002</v>
      </c>
      <c r="AA47" s="6" t="s">
        <v>39</v>
      </c>
      <c r="AB47" s="6">
        <v>14472.98</v>
      </c>
      <c r="AC47" s="6">
        <v>3081.6</v>
      </c>
      <c r="AD47" s="6">
        <v>10201.48</v>
      </c>
      <c r="AE47" s="6">
        <v>23387.13</v>
      </c>
      <c r="AF47" s="6">
        <v>2519.56</v>
      </c>
      <c r="AG47" s="6">
        <v>56837.619999999995</v>
      </c>
      <c r="AH47" s="6">
        <v>125608.01999999999</v>
      </c>
      <c r="AI47" s="6">
        <v>12071.2</v>
      </c>
    </row>
    <row r="48" spans="1:35" x14ac:dyDescent="0.3">
      <c r="A48" s="7" t="s">
        <v>81</v>
      </c>
      <c r="B48" s="6">
        <v>1043764.82</v>
      </c>
      <c r="C48" s="6">
        <v>2381992.2900000005</v>
      </c>
      <c r="D48" s="6">
        <v>271392.7</v>
      </c>
      <c r="E48" s="6">
        <v>1621671.27</v>
      </c>
      <c r="F48" s="6">
        <v>462506.2</v>
      </c>
      <c r="G48" s="6">
        <v>306806.64</v>
      </c>
      <c r="H48" s="6">
        <v>3233399.71</v>
      </c>
      <c r="I48" s="6">
        <v>1731316.94</v>
      </c>
      <c r="J48" s="6">
        <v>4323827.67</v>
      </c>
      <c r="K48" s="6">
        <v>444124.1</v>
      </c>
      <c r="L48" s="6">
        <v>4937374.08</v>
      </c>
      <c r="M48" s="6">
        <v>1526315.93</v>
      </c>
      <c r="N48" s="6">
        <v>7483886.25</v>
      </c>
      <c r="O48" s="6">
        <v>112961.80999999998</v>
      </c>
      <c r="P48" s="6">
        <v>1478453.1199999999</v>
      </c>
      <c r="Q48" s="6">
        <v>648005.03</v>
      </c>
      <c r="R48" s="6">
        <v>5481017.8499999996</v>
      </c>
      <c r="S48" s="6">
        <v>183158.65</v>
      </c>
      <c r="T48" s="6">
        <v>154618.71000000002</v>
      </c>
      <c r="U48" s="6">
        <v>149824.69</v>
      </c>
      <c r="V48" s="6">
        <v>2164423.7599999998</v>
      </c>
      <c r="W48" s="6">
        <v>110305.54000000001</v>
      </c>
      <c r="X48" s="6">
        <v>612970.50999999989</v>
      </c>
      <c r="Y48" s="6">
        <v>4267445.68</v>
      </c>
      <c r="Z48" s="6">
        <v>190647.95</v>
      </c>
      <c r="AA48" s="6">
        <v>149046.85999999999</v>
      </c>
      <c r="AB48" s="6">
        <v>1733999.8399999999</v>
      </c>
      <c r="AC48" s="6">
        <v>11557776.389999999</v>
      </c>
      <c r="AD48" s="6">
        <v>1396629.0700000003</v>
      </c>
      <c r="AE48" s="6">
        <v>16109.890000000001</v>
      </c>
      <c r="AF48" s="6">
        <v>161676.73000000001</v>
      </c>
      <c r="AG48" s="6">
        <v>181023.27999999997</v>
      </c>
      <c r="AH48" s="6">
        <v>28217.340000000004</v>
      </c>
      <c r="AI48" s="6">
        <v>175345.06</v>
      </c>
    </row>
    <row r="49" spans="1:35" x14ac:dyDescent="0.3">
      <c r="A49" s="7" t="s">
        <v>82</v>
      </c>
      <c r="B49" s="6">
        <v>710160.47</v>
      </c>
      <c r="C49" s="6">
        <v>33287.730000000003</v>
      </c>
      <c r="D49" s="6">
        <v>258957.96000000002</v>
      </c>
      <c r="E49" s="6">
        <v>2298436.0699999998</v>
      </c>
      <c r="F49" s="6">
        <v>2490845.81</v>
      </c>
      <c r="G49" s="6">
        <v>298358.86</v>
      </c>
      <c r="H49" s="6">
        <v>127458.14</v>
      </c>
      <c r="I49" s="6">
        <v>69054.990000000005</v>
      </c>
      <c r="J49" s="6">
        <v>12244.83</v>
      </c>
      <c r="K49" s="6">
        <v>57380.639999999999</v>
      </c>
      <c r="L49" s="6">
        <v>112981.55</v>
      </c>
      <c r="M49" s="6">
        <v>7564723.8900000006</v>
      </c>
      <c r="N49" s="6">
        <v>165392.5</v>
      </c>
      <c r="O49" s="6">
        <v>209295.43000000005</v>
      </c>
      <c r="P49" s="6">
        <v>90365.119999999995</v>
      </c>
      <c r="Q49" s="6">
        <v>91962.82</v>
      </c>
      <c r="R49" s="6">
        <v>163389.82</v>
      </c>
      <c r="S49" s="6">
        <v>428832.98</v>
      </c>
      <c r="T49" s="6">
        <v>113956.82</v>
      </c>
      <c r="U49" s="6">
        <v>416592.19999999995</v>
      </c>
      <c r="V49" s="6">
        <v>1025234.92</v>
      </c>
      <c r="W49" s="6">
        <v>795727.41999999993</v>
      </c>
      <c r="X49" s="6">
        <v>383211.57000000007</v>
      </c>
      <c r="Y49" s="6">
        <v>83260.75999999998</v>
      </c>
      <c r="Z49" s="6">
        <v>935252.92</v>
      </c>
      <c r="AA49" s="6">
        <v>222427.38999999998</v>
      </c>
      <c r="AB49" s="6">
        <v>14447585.580000002</v>
      </c>
      <c r="AC49" s="6">
        <v>1077995.72</v>
      </c>
      <c r="AD49" s="6">
        <v>2264701.5500000003</v>
      </c>
      <c r="AE49" s="6">
        <v>123444.76000000001</v>
      </c>
      <c r="AF49" s="6">
        <v>159504.19999999998</v>
      </c>
      <c r="AG49" s="6">
        <v>58630</v>
      </c>
      <c r="AH49" s="6">
        <v>427074.92000000004</v>
      </c>
      <c r="AI49" s="6">
        <v>343054.42</v>
      </c>
    </row>
    <row r="50" spans="1:35" x14ac:dyDescent="0.3">
      <c r="A50" s="7" t="s">
        <v>279</v>
      </c>
      <c r="B50" s="6">
        <v>2381.92</v>
      </c>
      <c r="C50" s="6" t="s">
        <v>39</v>
      </c>
      <c r="D50" s="6" t="s">
        <v>39</v>
      </c>
      <c r="E50" s="8"/>
      <c r="F50" s="6" t="s">
        <v>39</v>
      </c>
      <c r="G50" s="6">
        <v>11650.740000000002</v>
      </c>
      <c r="H50" s="6">
        <v>1390.5</v>
      </c>
      <c r="I50" s="6" t="s">
        <v>39</v>
      </c>
      <c r="J50" s="6">
        <v>3913.91</v>
      </c>
      <c r="K50" s="6" t="s">
        <v>39</v>
      </c>
      <c r="L50" s="6" t="s">
        <v>39</v>
      </c>
      <c r="M50" s="6" t="s">
        <v>39</v>
      </c>
      <c r="N50" s="6" t="s">
        <v>39</v>
      </c>
      <c r="O50" s="6">
        <v>1873.56</v>
      </c>
      <c r="P50" s="6">
        <v>42184.619999999995</v>
      </c>
      <c r="Q50" s="6" t="s">
        <v>39</v>
      </c>
      <c r="R50" s="6" t="s">
        <v>39</v>
      </c>
      <c r="S50" s="6" t="s">
        <v>39</v>
      </c>
      <c r="T50" s="6" t="s">
        <v>39</v>
      </c>
      <c r="U50" s="6">
        <v>2383.02</v>
      </c>
      <c r="V50" s="6">
        <v>1977.28</v>
      </c>
      <c r="W50" s="6">
        <v>2223.02</v>
      </c>
      <c r="X50" s="6">
        <v>2285.69</v>
      </c>
      <c r="Y50" s="6">
        <v>26098.44</v>
      </c>
      <c r="Z50" s="6" t="s">
        <v>39</v>
      </c>
      <c r="AA50" s="6" t="s">
        <v>39</v>
      </c>
      <c r="AB50" s="6">
        <v>3986.15</v>
      </c>
      <c r="AC50" s="6">
        <v>6097.8700000000008</v>
      </c>
      <c r="AD50" s="6" t="s">
        <v>39</v>
      </c>
      <c r="AE50" s="6" t="s">
        <v>39</v>
      </c>
      <c r="AF50" s="6">
        <v>4910.0400000000009</v>
      </c>
      <c r="AG50" s="6" t="s">
        <v>39</v>
      </c>
      <c r="AH50" s="6">
        <v>1145.8</v>
      </c>
      <c r="AI50" s="6" t="s">
        <v>39</v>
      </c>
    </row>
    <row r="51" spans="1:35" x14ac:dyDescent="0.3">
      <c r="A51" s="7" t="s">
        <v>83</v>
      </c>
      <c r="B51" s="6">
        <v>2134.9899999999998</v>
      </c>
      <c r="C51" s="6">
        <v>2378.4900000000002</v>
      </c>
      <c r="D51" s="6">
        <v>9675.42</v>
      </c>
      <c r="E51" s="6">
        <v>17365.689999999999</v>
      </c>
      <c r="F51" s="6">
        <v>77265.760000000009</v>
      </c>
      <c r="G51" s="6">
        <v>18277.7</v>
      </c>
      <c r="H51" s="6">
        <v>8840.0099999999984</v>
      </c>
      <c r="I51" s="6">
        <v>259344.84</v>
      </c>
      <c r="J51" s="6">
        <v>16828.939999999999</v>
      </c>
      <c r="K51" s="6">
        <v>6462.68</v>
      </c>
      <c r="L51" s="6">
        <v>59557.700000000004</v>
      </c>
      <c r="M51" s="6">
        <v>1406.4099999999999</v>
      </c>
      <c r="N51" s="6">
        <v>1009.82</v>
      </c>
      <c r="O51" s="6">
        <v>5662.53</v>
      </c>
      <c r="P51" s="6">
        <v>2987.69</v>
      </c>
      <c r="Q51" s="6">
        <v>5892.91</v>
      </c>
      <c r="R51" s="6">
        <v>8264.5299999999988</v>
      </c>
      <c r="S51" s="6">
        <v>4122.4500000000007</v>
      </c>
      <c r="T51" s="6">
        <v>6327.08</v>
      </c>
      <c r="U51" s="6">
        <v>983.9</v>
      </c>
      <c r="V51" s="6">
        <v>25422.23</v>
      </c>
      <c r="W51" s="6">
        <v>5280.9100000000008</v>
      </c>
      <c r="X51" s="6">
        <v>2590.14</v>
      </c>
      <c r="Y51" s="6">
        <v>24727.65</v>
      </c>
      <c r="Z51" s="6">
        <v>5351.52</v>
      </c>
      <c r="AA51" s="6">
        <v>411.3</v>
      </c>
      <c r="AB51" s="6">
        <v>21696.329999999998</v>
      </c>
      <c r="AC51" s="6">
        <v>7228.8399999999992</v>
      </c>
      <c r="AD51" s="6">
        <v>6738.7399999999989</v>
      </c>
      <c r="AE51" s="6">
        <v>16532.54</v>
      </c>
      <c r="AF51" s="6">
        <v>68801.930000000008</v>
      </c>
      <c r="AG51" s="6">
        <v>47602.25</v>
      </c>
      <c r="AH51" s="6">
        <v>6766.869999999999</v>
      </c>
      <c r="AI51" s="6">
        <v>794.19</v>
      </c>
    </row>
    <row r="52" spans="1:35" x14ac:dyDescent="0.3">
      <c r="A52" s="7" t="s">
        <v>84</v>
      </c>
      <c r="B52" s="6">
        <v>1016467.7399999999</v>
      </c>
      <c r="C52" s="6">
        <v>480666.25</v>
      </c>
      <c r="D52" s="6">
        <v>11057766.560000001</v>
      </c>
      <c r="E52" s="6">
        <v>23193.329999999998</v>
      </c>
      <c r="F52" s="6">
        <v>1220.51</v>
      </c>
      <c r="G52" s="6">
        <v>8753.91</v>
      </c>
      <c r="H52" s="6">
        <v>2997585.94</v>
      </c>
      <c r="I52" s="6">
        <v>8485570.2399999984</v>
      </c>
      <c r="J52" s="6">
        <v>8535262.6099999994</v>
      </c>
      <c r="K52" s="6">
        <v>9705616.5600000005</v>
      </c>
      <c r="L52" s="6">
        <v>9599910.1600000001</v>
      </c>
      <c r="M52" s="6">
        <v>9922946.2800000012</v>
      </c>
      <c r="N52" s="6">
        <v>2899338.87</v>
      </c>
      <c r="O52" s="6">
        <v>783438.05</v>
      </c>
      <c r="P52" s="6">
        <v>6750983.96</v>
      </c>
      <c r="Q52" s="6">
        <v>2059149.3399999999</v>
      </c>
      <c r="R52" s="6">
        <v>1666772.3899999997</v>
      </c>
      <c r="S52" s="6">
        <v>9058745.629999999</v>
      </c>
      <c r="T52" s="6">
        <v>21381334.649999999</v>
      </c>
      <c r="U52" s="6">
        <v>9919088.4600000009</v>
      </c>
      <c r="V52" s="6">
        <v>17422614.829999998</v>
      </c>
      <c r="W52" s="6">
        <v>13097036.24</v>
      </c>
      <c r="X52" s="6">
        <v>11950056.599999998</v>
      </c>
      <c r="Y52" s="6">
        <v>5729473.8200000012</v>
      </c>
      <c r="Z52" s="6">
        <v>3331259.62</v>
      </c>
      <c r="AA52" s="6">
        <v>1929160.89</v>
      </c>
      <c r="AB52" s="6">
        <v>1718377.7500000005</v>
      </c>
      <c r="AC52" s="6">
        <v>18687511.73</v>
      </c>
      <c r="AD52" s="6">
        <v>12643974.009999998</v>
      </c>
      <c r="AE52" s="6">
        <v>8763395.1899999995</v>
      </c>
      <c r="AF52" s="6">
        <v>9215263.1900000013</v>
      </c>
      <c r="AG52" s="6">
        <v>10647955.5</v>
      </c>
      <c r="AH52" s="6">
        <v>10579342.689999999</v>
      </c>
      <c r="AI52" s="6">
        <v>11653433.48</v>
      </c>
    </row>
    <row r="53" spans="1:35" x14ac:dyDescent="0.3">
      <c r="A53" s="7" t="s">
        <v>278</v>
      </c>
      <c r="B53" s="6" t="s">
        <v>39</v>
      </c>
      <c r="C53" s="8"/>
      <c r="D53" s="6" t="s">
        <v>39</v>
      </c>
      <c r="E53" s="8"/>
      <c r="F53" s="6" t="s">
        <v>39</v>
      </c>
      <c r="G53" s="6" t="s">
        <v>39</v>
      </c>
      <c r="H53" s="6" t="s">
        <v>39</v>
      </c>
      <c r="I53" s="6" t="s">
        <v>39</v>
      </c>
      <c r="J53" s="6" t="s">
        <v>39</v>
      </c>
      <c r="K53" s="8"/>
      <c r="L53" s="6">
        <v>724.34</v>
      </c>
      <c r="M53" s="6" t="s">
        <v>39</v>
      </c>
      <c r="N53" s="6" t="s">
        <v>39</v>
      </c>
      <c r="O53" s="6" t="s">
        <v>39</v>
      </c>
      <c r="P53" s="6" t="s">
        <v>39</v>
      </c>
      <c r="Q53" s="6" t="s">
        <v>39</v>
      </c>
      <c r="R53" s="8"/>
      <c r="S53" s="6" t="s">
        <v>39</v>
      </c>
      <c r="T53" s="6" t="s">
        <v>39</v>
      </c>
      <c r="U53" s="6" t="s">
        <v>39</v>
      </c>
      <c r="V53" s="6" t="s">
        <v>39</v>
      </c>
      <c r="W53" s="6">
        <v>268306.93</v>
      </c>
      <c r="X53" s="6">
        <v>366755.76</v>
      </c>
      <c r="Y53" s="6">
        <v>131270.6</v>
      </c>
      <c r="Z53" s="6">
        <v>123398.83</v>
      </c>
      <c r="AA53" s="6" t="s">
        <v>39</v>
      </c>
      <c r="AB53" s="6">
        <v>257848.22999999998</v>
      </c>
      <c r="AC53" s="6" t="s">
        <v>39</v>
      </c>
      <c r="AD53" s="6" t="s">
        <v>39</v>
      </c>
      <c r="AE53" s="6" t="s">
        <v>39</v>
      </c>
      <c r="AF53" s="6" t="s">
        <v>39</v>
      </c>
      <c r="AG53" s="6" t="s">
        <v>39</v>
      </c>
      <c r="AH53" s="6" t="s">
        <v>39</v>
      </c>
      <c r="AI53" s="6">
        <v>417870.2</v>
      </c>
    </row>
    <row r="54" spans="1:35" x14ac:dyDescent="0.3">
      <c r="A54" s="7" t="s">
        <v>277</v>
      </c>
      <c r="B54" s="6" t="s">
        <v>39</v>
      </c>
      <c r="C54" s="8"/>
      <c r="D54" s="8"/>
      <c r="E54" s="8"/>
      <c r="F54" s="8"/>
      <c r="G54" s="6" t="s">
        <v>39</v>
      </c>
      <c r="H54" s="8"/>
      <c r="I54" s="8"/>
      <c r="J54" s="6" t="s">
        <v>39</v>
      </c>
      <c r="K54" s="8"/>
      <c r="L54" s="8"/>
      <c r="M54" s="8"/>
      <c r="N54" s="6" t="s">
        <v>39</v>
      </c>
      <c r="O54" s="8"/>
      <c r="P54" s="8"/>
      <c r="Q54" s="8"/>
      <c r="R54" s="8"/>
      <c r="S54" s="8"/>
      <c r="T54" s="8"/>
      <c r="U54" s="8"/>
      <c r="V54" s="8"/>
      <c r="W54" s="8"/>
      <c r="X54" s="6" t="s">
        <v>39</v>
      </c>
      <c r="Y54" s="8"/>
      <c r="Z54" s="8"/>
      <c r="AA54" s="8"/>
      <c r="AB54" s="6" t="s">
        <v>39</v>
      </c>
      <c r="AC54" s="6" t="s">
        <v>39</v>
      </c>
      <c r="AD54" s="6">
        <v>3170.16</v>
      </c>
      <c r="AE54" s="6" t="s">
        <v>39</v>
      </c>
      <c r="AF54" s="6" t="s">
        <v>39</v>
      </c>
      <c r="AG54" s="8"/>
      <c r="AH54" s="8"/>
      <c r="AI54" s="8"/>
    </row>
    <row r="55" spans="1:35" x14ac:dyDescent="0.3">
      <c r="A55" s="7" t="s">
        <v>85</v>
      </c>
      <c r="B55" s="6">
        <v>15106.260000000002</v>
      </c>
      <c r="C55" s="6">
        <v>1884.8799999999999</v>
      </c>
      <c r="D55" s="6">
        <v>5388.6900000000014</v>
      </c>
      <c r="E55" s="6">
        <v>25832.449999999997</v>
      </c>
      <c r="F55" s="6">
        <v>6722.86</v>
      </c>
      <c r="G55" s="6">
        <v>13474.55</v>
      </c>
      <c r="H55" s="6">
        <v>31695.71</v>
      </c>
      <c r="I55" s="6">
        <v>14969.8</v>
      </c>
      <c r="J55" s="6">
        <v>30641.46</v>
      </c>
      <c r="K55" s="6">
        <v>19579.379999999997</v>
      </c>
      <c r="L55" s="6">
        <v>1687.6</v>
      </c>
      <c r="M55" s="6">
        <v>3045.12</v>
      </c>
      <c r="N55" s="6">
        <v>4442.74</v>
      </c>
      <c r="O55" s="6">
        <v>11506.12</v>
      </c>
      <c r="P55" s="6">
        <v>68968.3</v>
      </c>
      <c r="Q55" s="6">
        <v>6422.41</v>
      </c>
      <c r="R55" s="6">
        <v>3347.46</v>
      </c>
      <c r="S55" s="6">
        <v>14839.15</v>
      </c>
      <c r="T55" s="6">
        <v>135283.96000000002</v>
      </c>
      <c r="U55" s="6" t="s">
        <v>39</v>
      </c>
      <c r="V55" s="6">
        <v>7783.04</v>
      </c>
      <c r="W55" s="6">
        <v>13678.829999999998</v>
      </c>
      <c r="X55" s="6">
        <v>5278.7900000000009</v>
      </c>
      <c r="Y55" s="6">
        <v>19387.599999999999</v>
      </c>
      <c r="Z55" s="6">
        <v>1302.02</v>
      </c>
      <c r="AA55" s="6" t="s">
        <v>39</v>
      </c>
      <c r="AB55" s="6">
        <v>3954.89</v>
      </c>
      <c r="AC55" s="6">
        <v>5514.72</v>
      </c>
      <c r="AD55" s="6">
        <v>3044.7799999999997</v>
      </c>
      <c r="AE55" s="6">
        <v>3262.03</v>
      </c>
      <c r="AF55" s="6">
        <v>33115.4</v>
      </c>
      <c r="AG55" s="6">
        <v>2122.2599999999998</v>
      </c>
      <c r="AH55" s="6" t="s">
        <v>39</v>
      </c>
      <c r="AI55" s="6">
        <v>191730.14</v>
      </c>
    </row>
    <row r="56" spans="1:35" x14ac:dyDescent="0.3">
      <c r="A56" s="7" t="s">
        <v>86</v>
      </c>
      <c r="B56" s="6">
        <v>47580931.909999989</v>
      </c>
      <c r="C56" s="6">
        <v>54332697.560000017</v>
      </c>
      <c r="D56" s="6">
        <v>51569468.809999987</v>
      </c>
      <c r="E56" s="6">
        <v>45425132.139999993</v>
      </c>
      <c r="F56" s="6">
        <v>44373420.609999999</v>
      </c>
      <c r="G56" s="6">
        <v>47474937.670000009</v>
      </c>
      <c r="H56" s="6">
        <v>60974384.159999996</v>
      </c>
      <c r="I56" s="6">
        <v>41353098.850000009</v>
      </c>
      <c r="J56" s="6">
        <v>41277665.750000015</v>
      </c>
      <c r="K56" s="6">
        <v>18106833.91</v>
      </c>
      <c r="L56" s="6">
        <v>38696681.930000007</v>
      </c>
      <c r="M56" s="6">
        <v>33614366.620000005</v>
      </c>
      <c r="N56" s="6">
        <v>37789997.110000007</v>
      </c>
      <c r="O56" s="6">
        <v>54149840.920000032</v>
      </c>
      <c r="P56" s="6">
        <v>36175052.830000006</v>
      </c>
      <c r="Q56" s="6">
        <v>55198913.010000005</v>
      </c>
      <c r="R56" s="6">
        <v>41279381.75999999</v>
      </c>
      <c r="S56" s="6">
        <v>34732892.199999996</v>
      </c>
      <c r="T56" s="6">
        <v>36475990.139999993</v>
      </c>
      <c r="U56" s="6">
        <v>43282591.179999985</v>
      </c>
      <c r="V56" s="6">
        <v>24432305.329999991</v>
      </c>
      <c r="W56" s="6">
        <v>26257501.550000004</v>
      </c>
      <c r="X56" s="6">
        <v>34207061.650000006</v>
      </c>
      <c r="Y56" s="6">
        <v>36939152.310000002</v>
      </c>
      <c r="Z56" s="6">
        <v>32256658.520000011</v>
      </c>
      <c r="AA56" s="6">
        <v>32291960.199999988</v>
      </c>
      <c r="AB56" s="6">
        <v>30526088.86999999</v>
      </c>
      <c r="AC56" s="6">
        <v>54380826.799999997</v>
      </c>
      <c r="AD56" s="6">
        <v>57654288.239999995</v>
      </c>
      <c r="AE56" s="6">
        <v>56741039.869999997</v>
      </c>
      <c r="AF56" s="6">
        <v>50108729.680000007</v>
      </c>
      <c r="AG56" s="6">
        <v>41449013.200000018</v>
      </c>
      <c r="AH56" s="6">
        <v>35357664.149999999</v>
      </c>
      <c r="AI56" s="6">
        <v>26998389.449999996</v>
      </c>
    </row>
    <row r="57" spans="1:35" x14ac:dyDescent="0.3">
      <c r="A57" s="7" t="s">
        <v>87</v>
      </c>
      <c r="B57" s="6" t="s">
        <v>39</v>
      </c>
      <c r="C57" s="6">
        <v>1159.44</v>
      </c>
      <c r="D57" s="6">
        <v>1927.27</v>
      </c>
      <c r="E57" s="6">
        <v>8683.42</v>
      </c>
      <c r="F57" s="6">
        <v>44662.679999999993</v>
      </c>
      <c r="G57" s="6">
        <v>5863.23</v>
      </c>
      <c r="H57" s="6">
        <v>9714.91</v>
      </c>
      <c r="I57" s="6">
        <v>5455.28</v>
      </c>
      <c r="J57" s="6">
        <v>8235.14</v>
      </c>
      <c r="K57" s="6">
        <v>3139.34</v>
      </c>
      <c r="L57" s="6">
        <v>378109.83999999997</v>
      </c>
      <c r="M57" s="6">
        <v>1568.79</v>
      </c>
      <c r="N57" s="6">
        <v>18683.91</v>
      </c>
      <c r="O57" s="6">
        <v>4920.7000000000007</v>
      </c>
      <c r="P57" s="6">
        <v>6795.98</v>
      </c>
      <c r="Q57" s="6">
        <v>35334.680000000008</v>
      </c>
      <c r="R57" s="6">
        <v>1128.67</v>
      </c>
      <c r="S57" s="6">
        <v>4191.07</v>
      </c>
      <c r="T57" s="6">
        <v>18711.09</v>
      </c>
      <c r="U57" s="6">
        <v>28500.86</v>
      </c>
      <c r="V57" s="6">
        <v>97672.959999999992</v>
      </c>
      <c r="W57" s="6">
        <v>5604.73</v>
      </c>
      <c r="X57" s="6">
        <v>2321.9299999999998</v>
      </c>
      <c r="Y57" s="6">
        <v>20923.93</v>
      </c>
      <c r="Z57" s="6">
        <v>14108.609999999999</v>
      </c>
      <c r="AA57" s="6">
        <v>111580.48000000001</v>
      </c>
      <c r="AB57" s="6">
        <v>147319.89000000001</v>
      </c>
      <c r="AC57" s="6">
        <v>27196.54</v>
      </c>
      <c r="AD57" s="6">
        <v>13432.710000000001</v>
      </c>
      <c r="AE57" s="6">
        <v>23174.800000000003</v>
      </c>
      <c r="AF57" s="6" t="s">
        <v>39</v>
      </c>
      <c r="AG57" s="6">
        <v>8530.9000000000015</v>
      </c>
      <c r="AH57" s="6">
        <v>14791.95</v>
      </c>
      <c r="AI57" s="6">
        <v>33661.089999999997</v>
      </c>
    </row>
    <row r="58" spans="1:35" x14ac:dyDescent="0.3">
      <c r="A58" s="7" t="s">
        <v>88</v>
      </c>
      <c r="B58" s="6">
        <v>4235.1299999999992</v>
      </c>
      <c r="C58" s="6">
        <v>17825.23</v>
      </c>
      <c r="D58" s="8"/>
      <c r="E58" s="6" t="s">
        <v>39</v>
      </c>
      <c r="F58" s="6">
        <v>484.78000000000003</v>
      </c>
      <c r="G58" s="6">
        <v>1705.02</v>
      </c>
      <c r="H58" s="6" t="s">
        <v>39</v>
      </c>
      <c r="I58" s="6" t="s">
        <v>39</v>
      </c>
      <c r="J58" s="6" t="s">
        <v>39</v>
      </c>
      <c r="K58" s="6" t="s">
        <v>39</v>
      </c>
      <c r="L58" s="6" t="s">
        <v>39</v>
      </c>
      <c r="M58" s="6" t="s">
        <v>39</v>
      </c>
      <c r="N58" s="8"/>
      <c r="O58" s="6" t="s">
        <v>39</v>
      </c>
      <c r="P58" s="6" t="s">
        <v>39</v>
      </c>
      <c r="Q58" s="6">
        <v>48846.83</v>
      </c>
      <c r="R58" s="6" t="s">
        <v>39</v>
      </c>
      <c r="S58" s="8"/>
      <c r="T58" s="6" t="s">
        <v>39</v>
      </c>
      <c r="U58" s="6" t="s">
        <v>39</v>
      </c>
      <c r="V58" s="6" t="s">
        <v>39</v>
      </c>
      <c r="W58" s="6" t="s">
        <v>39</v>
      </c>
      <c r="X58" s="6" t="s">
        <v>39</v>
      </c>
      <c r="Y58" s="6">
        <v>250848.75</v>
      </c>
      <c r="Z58" s="6">
        <v>335925.32999999996</v>
      </c>
      <c r="AA58" s="6">
        <v>130.13</v>
      </c>
      <c r="AB58" s="6" t="s">
        <v>39</v>
      </c>
      <c r="AC58" s="6" t="s">
        <v>39</v>
      </c>
      <c r="AD58" s="6" t="s">
        <v>39</v>
      </c>
      <c r="AE58" s="6" t="s">
        <v>39</v>
      </c>
      <c r="AF58" s="6" t="s">
        <v>39</v>
      </c>
      <c r="AG58" s="8"/>
      <c r="AH58" s="6" t="s">
        <v>39</v>
      </c>
      <c r="AI58" s="8"/>
    </row>
    <row r="59" spans="1:35" x14ac:dyDescent="0.3">
      <c r="A59" s="7" t="s">
        <v>89</v>
      </c>
      <c r="B59" s="6">
        <v>10856.43</v>
      </c>
      <c r="C59" s="6">
        <v>630.51</v>
      </c>
      <c r="D59" s="6">
        <v>4429.2299999999996</v>
      </c>
      <c r="E59" s="6">
        <v>22592.880000000001</v>
      </c>
      <c r="F59" s="6">
        <v>9859.52</v>
      </c>
      <c r="G59" s="6">
        <v>18354.649999999998</v>
      </c>
      <c r="H59" s="6">
        <v>1150.26</v>
      </c>
      <c r="I59" s="6">
        <v>7387.7999999999993</v>
      </c>
      <c r="J59" s="6">
        <v>20977.759999999998</v>
      </c>
      <c r="K59" s="6" t="s">
        <v>39</v>
      </c>
      <c r="L59" s="6" t="s">
        <v>39</v>
      </c>
      <c r="M59" s="6">
        <v>2809.6400000000003</v>
      </c>
      <c r="N59" s="6">
        <v>1281.97</v>
      </c>
      <c r="O59" s="6" t="s">
        <v>39</v>
      </c>
      <c r="P59" s="6">
        <v>3960.09</v>
      </c>
      <c r="Q59" s="6">
        <v>29496.120000000003</v>
      </c>
      <c r="R59" s="6">
        <v>321146.69</v>
      </c>
      <c r="S59" s="6">
        <v>5124.59</v>
      </c>
      <c r="T59" s="6">
        <v>15994.47</v>
      </c>
      <c r="U59" s="6">
        <v>8204.41</v>
      </c>
      <c r="V59" s="6" t="s">
        <v>39</v>
      </c>
      <c r="W59" s="6">
        <v>23581.5</v>
      </c>
      <c r="X59" s="6">
        <v>1464.83</v>
      </c>
      <c r="Y59" s="6" t="s">
        <v>39</v>
      </c>
      <c r="Z59" s="6">
        <v>7693.42</v>
      </c>
      <c r="AA59" s="6">
        <v>18150.28</v>
      </c>
      <c r="AB59" s="6">
        <v>934.41</v>
      </c>
      <c r="AC59" s="6" t="s">
        <v>39</v>
      </c>
      <c r="AD59" s="6">
        <v>16153.710000000001</v>
      </c>
      <c r="AE59" s="6">
        <v>687386.70999999985</v>
      </c>
      <c r="AF59" s="6">
        <v>32881.9</v>
      </c>
      <c r="AG59" s="8"/>
      <c r="AH59" s="6">
        <v>131.35</v>
      </c>
      <c r="AI59" s="6">
        <v>46861.75</v>
      </c>
    </row>
    <row r="60" spans="1:35" x14ac:dyDescent="0.3">
      <c r="A60" s="7" t="s">
        <v>90</v>
      </c>
      <c r="B60" s="6">
        <v>50180.55</v>
      </c>
      <c r="C60" s="6">
        <v>53764.12</v>
      </c>
      <c r="D60" s="6">
        <v>168617.69</v>
      </c>
      <c r="E60" s="6">
        <v>121262.79000000001</v>
      </c>
      <c r="F60" s="6">
        <v>351465.59000000008</v>
      </c>
      <c r="G60" s="6">
        <v>169762.64</v>
      </c>
      <c r="H60" s="6">
        <v>145194.65000000002</v>
      </c>
      <c r="I60" s="6">
        <v>97233.36</v>
      </c>
      <c r="J60" s="6">
        <v>67680.89</v>
      </c>
      <c r="K60" s="6">
        <v>851385.34</v>
      </c>
      <c r="L60" s="6">
        <v>67043.169999999984</v>
      </c>
      <c r="M60" s="6">
        <v>44054.239999999998</v>
      </c>
      <c r="N60" s="6">
        <v>43250.789999999994</v>
      </c>
      <c r="O60" s="6">
        <v>54190.2</v>
      </c>
      <c r="P60" s="6">
        <v>13457.330000000002</v>
      </c>
      <c r="Q60" s="6">
        <v>16748.23</v>
      </c>
      <c r="R60" s="6">
        <v>25094.870000000003</v>
      </c>
      <c r="S60" s="6">
        <v>71385.890000000014</v>
      </c>
      <c r="T60" s="6">
        <v>366574.26</v>
      </c>
      <c r="U60" s="6">
        <v>126940.49</v>
      </c>
      <c r="V60" s="6">
        <v>14438.419999999998</v>
      </c>
      <c r="W60" s="6">
        <v>51435.729999999996</v>
      </c>
      <c r="X60" s="6">
        <v>24897.550000000003</v>
      </c>
      <c r="Y60" s="6">
        <v>10382.509999999998</v>
      </c>
      <c r="Z60" s="6">
        <v>5631.0099999999993</v>
      </c>
      <c r="AA60" s="6">
        <v>4282.09</v>
      </c>
      <c r="AB60" s="6">
        <v>11297.509999999998</v>
      </c>
      <c r="AC60" s="6">
        <v>16348.699999999999</v>
      </c>
      <c r="AD60" s="6">
        <v>6711.9699999999993</v>
      </c>
      <c r="AE60" s="6">
        <v>18547.260000000002</v>
      </c>
      <c r="AF60" s="6">
        <v>4533.87</v>
      </c>
      <c r="AG60" s="6">
        <v>5178.88</v>
      </c>
      <c r="AH60" s="6">
        <v>3291.77</v>
      </c>
      <c r="AI60" s="6">
        <v>17892.73</v>
      </c>
    </row>
    <row r="61" spans="1:35" x14ac:dyDescent="0.3">
      <c r="A61" s="7" t="s">
        <v>91</v>
      </c>
      <c r="B61" s="6">
        <v>96679.200000000012</v>
      </c>
      <c r="C61" s="6">
        <v>105276.55</v>
      </c>
      <c r="D61" s="6">
        <v>46091.719999999994</v>
      </c>
      <c r="E61" s="6">
        <v>96262.949999999983</v>
      </c>
      <c r="F61" s="6">
        <v>112518.2</v>
      </c>
      <c r="G61" s="6">
        <v>53791.98</v>
      </c>
      <c r="H61" s="6">
        <v>163225.38</v>
      </c>
      <c r="I61" s="6">
        <v>69935.14</v>
      </c>
      <c r="J61" s="6">
        <v>12430.06</v>
      </c>
      <c r="K61" s="6">
        <v>6581.92</v>
      </c>
      <c r="L61" s="6">
        <v>88408.650000000009</v>
      </c>
      <c r="M61" s="6">
        <v>145936.59</v>
      </c>
      <c r="N61" s="6">
        <v>43896.329999999994</v>
      </c>
      <c r="O61" s="6" t="s">
        <v>39</v>
      </c>
      <c r="P61" s="6">
        <v>166309.22</v>
      </c>
      <c r="Q61" s="6">
        <v>29034.07</v>
      </c>
      <c r="R61" s="6">
        <v>125623.84</v>
      </c>
      <c r="S61" s="6">
        <v>159198.19</v>
      </c>
      <c r="T61" s="6">
        <v>60604</v>
      </c>
      <c r="U61" s="6">
        <v>99793.19</v>
      </c>
      <c r="V61" s="6">
        <v>130933.86</v>
      </c>
      <c r="W61" s="6">
        <v>746702.76</v>
      </c>
      <c r="X61" s="6">
        <v>5081632.4799999995</v>
      </c>
      <c r="Y61" s="6">
        <v>84198.93</v>
      </c>
      <c r="Z61" s="6">
        <v>19762.86</v>
      </c>
      <c r="AA61" s="6">
        <v>84543.65</v>
      </c>
      <c r="AB61" s="6">
        <v>53092.180000000008</v>
      </c>
      <c r="AC61" s="6">
        <v>186835.12999999998</v>
      </c>
      <c r="AD61" s="6">
        <v>31846.469999999998</v>
      </c>
      <c r="AE61" s="6">
        <v>2059878.08</v>
      </c>
      <c r="AF61" s="6">
        <v>12944214.900000002</v>
      </c>
      <c r="AG61" s="6">
        <v>7707467.4800000004</v>
      </c>
      <c r="AH61" s="6">
        <v>14756023.15</v>
      </c>
      <c r="AI61" s="6">
        <v>765688.97</v>
      </c>
    </row>
    <row r="62" spans="1:35" x14ac:dyDescent="0.3">
      <c r="A62" s="7" t="s">
        <v>92</v>
      </c>
      <c r="B62" s="6">
        <v>26299.82</v>
      </c>
      <c r="C62" s="6">
        <v>36103.86</v>
      </c>
      <c r="D62" s="6">
        <v>260069.00999999995</v>
      </c>
      <c r="E62" s="6">
        <v>27202.89</v>
      </c>
      <c r="F62" s="6">
        <v>20615.89</v>
      </c>
      <c r="G62" s="6">
        <v>41412.86</v>
      </c>
      <c r="H62" s="6">
        <v>2663.33</v>
      </c>
      <c r="I62" s="6">
        <v>3364.2999999999997</v>
      </c>
      <c r="J62" s="6">
        <v>1589.36</v>
      </c>
      <c r="K62" s="6">
        <v>3068.5</v>
      </c>
      <c r="L62" s="6">
        <v>23460.579999999998</v>
      </c>
      <c r="M62" s="6">
        <v>2394.96</v>
      </c>
      <c r="N62" s="6">
        <v>1529.6</v>
      </c>
      <c r="O62" s="6">
        <v>45696.959999999999</v>
      </c>
      <c r="P62" s="6">
        <v>11981.92</v>
      </c>
      <c r="Q62" s="6">
        <v>6322.4</v>
      </c>
      <c r="R62" s="6">
        <v>50398.97</v>
      </c>
      <c r="S62" s="6">
        <v>36574.79</v>
      </c>
      <c r="T62" s="6">
        <v>24923.350000000006</v>
      </c>
      <c r="U62" s="6">
        <v>16057.82</v>
      </c>
      <c r="V62" s="6">
        <v>10257.98</v>
      </c>
      <c r="W62" s="6">
        <v>3676.73</v>
      </c>
      <c r="X62" s="6">
        <v>45929.3</v>
      </c>
      <c r="Y62" s="6">
        <v>12604.59</v>
      </c>
      <c r="Z62" s="6">
        <v>114713.95999999999</v>
      </c>
      <c r="AA62" s="6">
        <v>118700.26</v>
      </c>
      <c r="AB62" s="6">
        <v>90910.720000000001</v>
      </c>
      <c r="AC62" s="6">
        <v>86186.950000000012</v>
      </c>
      <c r="AD62" s="6">
        <v>119955.69</v>
      </c>
      <c r="AE62" s="6">
        <v>143553.57999999999</v>
      </c>
      <c r="AF62" s="6">
        <v>230202.69</v>
      </c>
      <c r="AG62" s="6">
        <v>125141.76000000001</v>
      </c>
      <c r="AH62" s="6">
        <v>81362.509999999995</v>
      </c>
      <c r="AI62" s="6">
        <v>129561.70999999999</v>
      </c>
    </row>
    <row r="63" spans="1:35" x14ac:dyDescent="0.3">
      <c r="A63" s="7" t="s">
        <v>93</v>
      </c>
      <c r="B63" s="6">
        <v>1913.52</v>
      </c>
      <c r="C63" s="6" t="s">
        <v>39</v>
      </c>
      <c r="D63" s="8"/>
      <c r="E63" s="6">
        <v>610.80999999999995</v>
      </c>
      <c r="F63" s="6" t="s">
        <v>39</v>
      </c>
      <c r="G63" s="6" t="s">
        <v>39</v>
      </c>
      <c r="H63" s="6">
        <v>1049.28</v>
      </c>
      <c r="I63" s="6">
        <v>4120.5600000000004</v>
      </c>
      <c r="J63" s="6">
        <v>50352.97</v>
      </c>
      <c r="K63" s="6">
        <v>12332.23</v>
      </c>
      <c r="L63" s="6">
        <v>42868.2</v>
      </c>
      <c r="M63" s="6">
        <v>30913.33</v>
      </c>
      <c r="N63" s="6" t="s">
        <v>39</v>
      </c>
      <c r="O63" s="6">
        <v>253278.06999999998</v>
      </c>
      <c r="P63" s="6">
        <v>424361.31</v>
      </c>
      <c r="Q63" s="6">
        <v>339085.01</v>
      </c>
      <c r="R63" s="6" t="s">
        <v>39</v>
      </c>
      <c r="S63" s="6" t="s">
        <v>39</v>
      </c>
      <c r="T63" s="6" t="s">
        <v>39</v>
      </c>
      <c r="U63" s="6">
        <v>21044.100000000002</v>
      </c>
      <c r="V63" s="6" t="s">
        <v>39</v>
      </c>
      <c r="W63" s="6">
        <v>177069.05</v>
      </c>
      <c r="X63" s="6">
        <v>30139.71</v>
      </c>
      <c r="Y63" s="6">
        <v>203975.04999999996</v>
      </c>
      <c r="Z63" s="6" t="s">
        <v>39</v>
      </c>
      <c r="AA63" s="6">
        <v>123673.25</v>
      </c>
      <c r="AB63" s="6">
        <v>209165.81</v>
      </c>
      <c r="AC63" s="6" t="s">
        <v>39</v>
      </c>
      <c r="AD63" s="6">
        <v>98144.46</v>
      </c>
      <c r="AE63" s="6">
        <v>91299.25</v>
      </c>
      <c r="AF63" s="6">
        <v>193214.2</v>
      </c>
      <c r="AG63" s="6">
        <v>69865.77</v>
      </c>
      <c r="AH63" s="6">
        <v>111775.22</v>
      </c>
      <c r="AI63" s="6">
        <v>247967.44000000003</v>
      </c>
    </row>
    <row r="64" spans="1:35" x14ac:dyDescent="0.3">
      <c r="A64" s="7" t="s">
        <v>276</v>
      </c>
      <c r="B64" s="6">
        <v>5849.34</v>
      </c>
      <c r="C64" s="8"/>
      <c r="D64" s="6">
        <v>8988.5300000000007</v>
      </c>
      <c r="E64" s="8"/>
      <c r="F64" s="6">
        <v>8693.81</v>
      </c>
      <c r="G64" s="6" t="s">
        <v>39</v>
      </c>
      <c r="H64" s="6" t="s">
        <v>39</v>
      </c>
      <c r="I64" s="6">
        <v>3882.9800000000005</v>
      </c>
      <c r="J64" s="8"/>
      <c r="K64" s="6">
        <v>258.52</v>
      </c>
      <c r="L64" s="6">
        <v>6983.0999999999995</v>
      </c>
      <c r="M64" s="6" t="s">
        <v>39</v>
      </c>
      <c r="N64" s="6">
        <v>1125.3200000000002</v>
      </c>
      <c r="O64" s="6">
        <v>988.78</v>
      </c>
      <c r="P64" s="6" t="s">
        <v>39</v>
      </c>
      <c r="Q64" s="6" t="s">
        <v>39</v>
      </c>
      <c r="R64" s="6" t="s">
        <v>39</v>
      </c>
      <c r="S64" s="6" t="s">
        <v>39</v>
      </c>
      <c r="T64" s="8"/>
      <c r="U64" s="6">
        <v>549.99</v>
      </c>
      <c r="V64" s="8"/>
      <c r="W64" s="8"/>
      <c r="X64" s="6" t="s">
        <v>39</v>
      </c>
      <c r="Y64" s="6" t="s">
        <v>39</v>
      </c>
      <c r="Z64" s="6" t="s">
        <v>39</v>
      </c>
      <c r="AA64" s="6" t="s">
        <v>39</v>
      </c>
      <c r="AB64" s="8"/>
      <c r="AC64" s="6" t="s">
        <v>39</v>
      </c>
      <c r="AD64" s="6">
        <v>1385.23</v>
      </c>
      <c r="AE64" s="6" t="s">
        <v>39</v>
      </c>
      <c r="AF64" s="8"/>
      <c r="AG64" s="8"/>
      <c r="AH64" s="6" t="s">
        <v>39</v>
      </c>
      <c r="AI64" s="6" t="s">
        <v>39</v>
      </c>
    </row>
    <row r="65" spans="1:35" x14ac:dyDescent="0.3">
      <c r="A65" s="7" t="s">
        <v>94</v>
      </c>
      <c r="B65" s="6">
        <v>2031.55</v>
      </c>
      <c r="C65" s="6">
        <v>2891.8199999999997</v>
      </c>
      <c r="D65" s="6">
        <v>16294.460000000001</v>
      </c>
      <c r="E65" s="6">
        <v>10375.14</v>
      </c>
      <c r="F65" s="6" t="s">
        <v>39</v>
      </c>
      <c r="G65" s="6">
        <v>10215.39</v>
      </c>
      <c r="H65" s="6">
        <v>19796.739999999998</v>
      </c>
      <c r="I65" s="6">
        <v>2021153.6800000002</v>
      </c>
      <c r="J65" s="6">
        <v>207685.17</v>
      </c>
      <c r="K65" s="6">
        <v>2352899.8600000003</v>
      </c>
      <c r="L65" s="6" t="s">
        <v>39</v>
      </c>
      <c r="M65" s="6" t="s">
        <v>39</v>
      </c>
      <c r="N65" s="6">
        <v>651423.15</v>
      </c>
      <c r="O65" s="6" t="s">
        <v>39</v>
      </c>
      <c r="P65" s="6">
        <v>138.82</v>
      </c>
      <c r="Q65" s="6">
        <v>5245.34</v>
      </c>
      <c r="R65" s="6">
        <v>19414.719999999998</v>
      </c>
      <c r="S65" s="6">
        <v>173097.17</v>
      </c>
      <c r="T65" s="6">
        <v>4518.1600000000008</v>
      </c>
      <c r="U65" s="6">
        <v>6133.51</v>
      </c>
      <c r="V65" s="6" t="s">
        <v>39</v>
      </c>
      <c r="W65" s="6">
        <v>813892.6399999999</v>
      </c>
      <c r="X65" s="6">
        <v>40348.019999999997</v>
      </c>
      <c r="Y65" s="6">
        <v>43219.51</v>
      </c>
      <c r="Z65" s="6">
        <v>298197.65999999997</v>
      </c>
      <c r="AA65" s="6" t="s">
        <v>39</v>
      </c>
      <c r="AB65" s="8"/>
      <c r="AC65" s="6">
        <v>9517.58</v>
      </c>
      <c r="AD65" s="6" t="s">
        <v>39</v>
      </c>
      <c r="AE65" s="6">
        <v>2785917.95</v>
      </c>
      <c r="AF65" s="6">
        <v>128858.6</v>
      </c>
      <c r="AG65" s="6">
        <v>93942.9</v>
      </c>
      <c r="AH65" s="6" t="s">
        <v>39</v>
      </c>
      <c r="AI65" s="6" t="s">
        <v>39</v>
      </c>
    </row>
    <row r="66" spans="1:35" x14ac:dyDescent="0.3">
      <c r="A66" s="7" t="s">
        <v>95</v>
      </c>
      <c r="B66" s="6">
        <v>1299.21</v>
      </c>
      <c r="C66" s="6">
        <v>253.03000000000003</v>
      </c>
      <c r="D66" s="6">
        <v>1345.03</v>
      </c>
      <c r="E66" s="6" t="s">
        <v>39</v>
      </c>
      <c r="F66" s="6">
        <v>48454.2</v>
      </c>
      <c r="G66" s="6" t="s">
        <v>39</v>
      </c>
      <c r="H66" s="6">
        <v>938.7299999999999</v>
      </c>
      <c r="I66" s="6">
        <v>877.49</v>
      </c>
      <c r="J66" s="6">
        <v>4053.33</v>
      </c>
      <c r="K66" s="6">
        <v>6189.9299999999994</v>
      </c>
      <c r="L66" s="6">
        <v>3215.15</v>
      </c>
      <c r="M66" s="6">
        <v>5151.5899999999992</v>
      </c>
      <c r="N66" s="6" t="s">
        <v>39</v>
      </c>
      <c r="O66" s="6">
        <v>1150.5</v>
      </c>
      <c r="P66" s="6">
        <v>9843.8100000000013</v>
      </c>
      <c r="Q66" s="6">
        <v>733.75</v>
      </c>
      <c r="R66" s="6" t="s">
        <v>39</v>
      </c>
      <c r="S66" s="6">
        <v>124112.50000000001</v>
      </c>
      <c r="T66" s="6">
        <v>57269.109999999993</v>
      </c>
      <c r="U66" s="6">
        <v>8079.84</v>
      </c>
      <c r="V66" s="6">
        <v>72705.98</v>
      </c>
      <c r="W66" s="6">
        <v>3487.05</v>
      </c>
      <c r="X66" s="6" t="s">
        <v>39</v>
      </c>
      <c r="Y66" s="6">
        <v>3258.01</v>
      </c>
      <c r="Z66" s="6" t="s">
        <v>39</v>
      </c>
      <c r="AA66" s="6">
        <v>20696.28</v>
      </c>
      <c r="AB66" s="6">
        <v>14914.51</v>
      </c>
      <c r="AC66" s="6">
        <v>5032.7700000000004</v>
      </c>
      <c r="AD66" s="6">
        <v>4821.53</v>
      </c>
      <c r="AE66" s="6">
        <v>3077.9</v>
      </c>
      <c r="AF66" s="6" t="s">
        <v>39</v>
      </c>
      <c r="AG66" s="6">
        <v>812.72</v>
      </c>
      <c r="AH66" s="6">
        <v>2727.69</v>
      </c>
      <c r="AI66" s="6" t="s">
        <v>39</v>
      </c>
    </row>
    <row r="67" spans="1:35" x14ac:dyDescent="0.3">
      <c r="A67" s="7" t="s">
        <v>96</v>
      </c>
      <c r="B67" s="8"/>
      <c r="C67" s="6">
        <v>376.67</v>
      </c>
      <c r="D67" s="6">
        <v>6435.12</v>
      </c>
      <c r="E67" s="6" t="s">
        <v>39</v>
      </c>
      <c r="F67" s="6" t="s">
        <v>39</v>
      </c>
      <c r="G67" s="6" t="s">
        <v>39</v>
      </c>
      <c r="H67" s="6">
        <v>23392.77</v>
      </c>
      <c r="I67" s="6">
        <v>48087.679999999993</v>
      </c>
      <c r="J67" s="6">
        <v>14324.85</v>
      </c>
      <c r="K67" s="6">
        <v>7109.5999999999995</v>
      </c>
      <c r="L67" s="6" t="s">
        <v>39</v>
      </c>
      <c r="M67" s="8"/>
      <c r="N67" s="6" t="s">
        <v>39</v>
      </c>
      <c r="O67" s="6" t="s">
        <v>39</v>
      </c>
      <c r="P67" s="6" t="s">
        <v>39</v>
      </c>
      <c r="Q67" s="6" t="s">
        <v>39</v>
      </c>
      <c r="R67" s="6" t="s">
        <v>39</v>
      </c>
      <c r="S67" s="6">
        <v>958.16000000000008</v>
      </c>
      <c r="T67" s="6" t="s">
        <v>39</v>
      </c>
      <c r="U67" s="6" t="s">
        <v>39</v>
      </c>
      <c r="V67" s="6" t="s">
        <v>39</v>
      </c>
      <c r="W67" s="6" t="s">
        <v>39</v>
      </c>
      <c r="X67" s="6" t="s">
        <v>39</v>
      </c>
      <c r="Y67" s="6">
        <v>18342.28</v>
      </c>
      <c r="Z67" s="6">
        <v>6331.7899999999991</v>
      </c>
      <c r="AA67" s="6" t="s">
        <v>39</v>
      </c>
      <c r="AB67" s="6" t="s">
        <v>39</v>
      </c>
      <c r="AC67" s="6" t="s">
        <v>39</v>
      </c>
      <c r="AD67" s="6">
        <v>83949.92</v>
      </c>
      <c r="AE67" s="6">
        <v>712.57</v>
      </c>
      <c r="AF67" s="6">
        <v>14836.800000000001</v>
      </c>
      <c r="AG67" s="6" t="s">
        <v>39</v>
      </c>
      <c r="AH67" s="6">
        <v>846.28000000000009</v>
      </c>
      <c r="AI67" s="6">
        <v>9807.9500000000007</v>
      </c>
    </row>
    <row r="68" spans="1:35" x14ac:dyDescent="0.3">
      <c r="A68" s="7" t="s">
        <v>97</v>
      </c>
      <c r="B68" s="6">
        <v>4786600.71</v>
      </c>
      <c r="C68" s="6">
        <v>232244.4</v>
      </c>
      <c r="D68" s="6">
        <v>227523.37000000005</v>
      </c>
      <c r="E68" s="6">
        <v>6258149.8199999994</v>
      </c>
      <c r="F68" s="6">
        <v>7744112.4800000004</v>
      </c>
      <c r="G68" s="6">
        <v>10922611.620000001</v>
      </c>
      <c r="H68" s="6">
        <v>212936.25000000003</v>
      </c>
      <c r="I68" s="6">
        <v>10246716.539999999</v>
      </c>
      <c r="J68" s="6">
        <v>198974.62999999998</v>
      </c>
      <c r="K68" s="6">
        <v>9496906.959999999</v>
      </c>
      <c r="L68" s="6">
        <v>438447.72000000003</v>
      </c>
      <c r="M68" s="6">
        <v>275120.56000000006</v>
      </c>
      <c r="N68" s="6">
        <v>58237.919999999998</v>
      </c>
      <c r="O68" s="6">
        <v>298713.70999999996</v>
      </c>
      <c r="P68" s="6">
        <v>10148169.560000002</v>
      </c>
      <c r="Q68" s="6">
        <v>376274.84000000008</v>
      </c>
      <c r="R68" s="6">
        <v>10872681.33</v>
      </c>
      <c r="S68" s="6">
        <v>9477618.9099999983</v>
      </c>
      <c r="T68" s="6">
        <v>259883.65000000002</v>
      </c>
      <c r="U68" s="6">
        <v>90394.890000000014</v>
      </c>
      <c r="V68" s="6">
        <v>6231831.4200000009</v>
      </c>
      <c r="W68" s="6">
        <v>159542.97999999998</v>
      </c>
      <c r="X68" s="6">
        <v>92855.550000000017</v>
      </c>
      <c r="Y68" s="6">
        <v>7424404.919999999</v>
      </c>
      <c r="Z68" s="6">
        <v>61973.85</v>
      </c>
      <c r="AA68" s="6">
        <v>71153.39</v>
      </c>
      <c r="AB68" s="6">
        <v>391079.30000000005</v>
      </c>
      <c r="AC68" s="6">
        <v>7311554.2099999981</v>
      </c>
      <c r="AD68" s="6">
        <v>265130.30000000005</v>
      </c>
      <c r="AE68" s="6">
        <v>41056.22</v>
      </c>
      <c r="AF68" s="6">
        <v>583469.37000000011</v>
      </c>
      <c r="AG68" s="6">
        <v>5511540.2399999993</v>
      </c>
      <c r="AH68" s="6">
        <v>467003.15</v>
      </c>
      <c r="AI68" s="6">
        <v>6714417.3399999989</v>
      </c>
    </row>
    <row r="69" spans="1:35" x14ac:dyDescent="0.3">
      <c r="A69" s="7" t="s">
        <v>98</v>
      </c>
      <c r="B69" s="6">
        <v>2557304.8400000003</v>
      </c>
      <c r="C69" s="6">
        <v>68590.67</v>
      </c>
      <c r="D69" s="6">
        <v>21725.309999999998</v>
      </c>
      <c r="E69" s="6">
        <v>23605.54</v>
      </c>
      <c r="F69" s="6">
        <v>8766.18</v>
      </c>
      <c r="G69" s="6">
        <v>34358.149999999994</v>
      </c>
      <c r="H69" s="6">
        <v>15103.23</v>
      </c>
      <c r="I69" s="6">
        <v>26319.96</v>
      </c>
      <c r="J69" s="6">
        <v>38502.1</v>
      </c>
      <c r="K69" s="6">
        <v>81091.929999999993</v>
      </c>
      <c r="L69" s="6">
        <v>226045.50999999998</v>
      </c>
      <c r="M69" s="6">
        <v>8205.15</v>
      </c>
      <c r="N69" s="6">
        <v>77390.559999999998</v>
      </c>
      <c r="O69" s="6">
        <v>147328.58000000002</v>
      </c>
      <c r="P69" s="6">
        <v>48436.58</v>
      </c>
      <c r="Q69" s="6" t="s">
        <v>39</v>
      </c>
      <c r="R69" s="6">
        <v>60216.450000000004</v>
      </c>
      <c r="S69" s="6">
        <v>10885.46</v>
      </c>
      <c r="T69" s="6">
        <v>3637.83</v>
      </c>
      <c r="U69" s="6">
        <v>48215.08</v>
      </c>
      <c r="V69" s="6">
        <v>4939.1000000000004</v>
      </c>
      <c r="W69" s="6">
        <v>17554.939999999999</v>
      </c>
      <c r="X69" s="6">
        <v>54189.399999999994</v>
      </c>
      <c r="Y69" s="6">
        <v>124949.64</v>
      </c>
      <c r="Z69" s="6">
        <v>18979.28</v>
      </c>
      <c r="AA69" s="6">
        <v>93464.930000000008</v>
      </c>
      <c r="AB69" s="6">
        <v>8256</v>
      </c>
      <c r="AC69" s="6">
        <v>16867.54</v>
      </c>
      <c r="AD69" s="6">
        <v>21054.87</v>
      </c>
      <c r="AE69" s="6">
        <v>3063.61</v>
      </c>
      <c r="AF69" s="6" t="s">
        <v>39</v>
      </c>
      <c r="AG69" s="6">
        <v>60354.64</v>
      </c>
      <c r="AH69" s="6">
        <v>2826.7900000000004</v>
      </c>
      <c r="AI69" s="6">
        <v>37467.410000000003</v>
      </c>
    </row>
    <row r="70" spans="1:35" x14ac:dyDescent="0.3">
      <c r="A70" s="7" t="s">
        <v>99</v>
      </c>
      <c r="B70" s="6">
        <v>3548991.2900000005</v>
      </c>
      <c r="C70" s="6">
        <v>26439.82</v>
      </c>
      <c r="D70" s="6">
        <v>23797.1</v>
      </c>
      <c r="E70" s="6">
        <v>16895.059999999998</v>
      </c>
      <c r="F70" s="6">
        <v>75259.099999999991</v>
      </c>
      <c r="G70" s="6">
        <v>57206.969999999994</v>
      </c>
      <c r="H70" s="6">
        <v>52915.710000000006</v>
      </c>
      <c r="I70" s="6">
        <v>58130.98</v>
      </c>
      <c r="J70" s="6">
        <v>54439.039999999994</v>
      </c>
      <c r="K70" s="6">
        <v>52406.1</v>
      </c>
      <c r="L70" s="6">
        <v>39724.559999999998</v>
      </c>
      <c r="M70" s="6">
        <v>117872.35999999999</v>
      </c>
      <c r="N70" s="6">
        <v>114060.00999999998</v>
      </c>
      <c r="O70" s="6">
        <v>12647576.66</v>
      </c>
      <c r="P70" s="6">
        <v>15930.160000000002</v>
      </c>
      <c r="Q70" s="6">
        <v>17195.11</v>
      </c>
      <c r="R70" s="6">
        <v>48584.28</v>
      </c>
      <c r="S70" s="6">
        <v>22779.120000000003</v>
      </c>
      <c r="T70" s="6">
        <v>82093.700000000012</v>
      </c>
      <c r="U70" s="6">
        <v>20936.93</v>
      </c>
      <c r="V70" s="6">
        <v>3981038.4399999995</v>
      </c>
      <c r="W70" s="6">
        <v>52692.249999999993</v>
      </c>
      <c r="X70" s="6">
        <v>36852.06</v>
      </c>
      <c r="Y70" s="6">
        <v>30615.59</v>
      </c>
      <c r="Z70" s="6">
        <v>10272422.529999999</v>
      </c>
      <c r="AA70" s="6">
        <v>17785.499999999996</v>
      </c>
      <c r="AB70" s="6">
        <v>41533.589999999997</v>
      </c>
      <c r="AC70" s="6">
        <v>4108331.9000000004</v>
      </c>
      <c r="AD70" s="6">
        <v>198900.00000000003</v>
      </c>
      <c r="AE70" s="6">
        <v>219426.33000000002</v>
      </c>
      <c r="AF70" s="6">
        <v>178424.84000000003</v>
      </c>
      <c r="AG70" s="6">
        <v>22076.949999999997</v>
      </c>
      <c r="AH70" s="6">
        <v>23053.23</v>
      </c>
      <c r="AI70" s="6">
        <v>3020810.9299999997</v>
      </c>
    </row>
    <row r="71" spans="1:35" x14ac:dyDescent="0.3">
      <c r="A71" s="7" t="s">
        <v>100</v>
      </c>
      <c r="B71" s="8"/>
      <c r="C71" s="6" t="s">
        <v>39</v>
      </c>
      <c r="D71" s="6" t="s">
        <v>39</v>
      </c>
      <c r="E71" s="6">
        <v>11105.119999999999</v>
      </c>
      <c r="F71" s="6">
        <v>11183.09</v>
      </c>
      <c r="G71" s="6" t="s">
        <v>39</v>
      </c>
      <c r="H71" s="6" t="s">
        <v>39</v>
      </c>
      <c r="I71" s="6">
        <v>24474.34</v>
      </c>
      <c r="J71" s="6" t="s">
        <v>39</v>
      </c>
      <c r="K71" s="6">
        <v>22056.84</v>
      </c>
      <c r="L71" s="6" t="s">
        <v>39</v>
      </c>
      <c r="M71" s="6" t="s">
        <v>39</v>
      </c>
      <c r="N71" s="6">
        <v>7340.15</v>
      </c>
      <c r="O71" s="6">
        <v>26441.37</v>
      </c>
      <c r="P71" s="8"/>
      <c r="Q71" s="6" t="s">
        <v>39</v>
      </c>
      <c r="R71" s="6" t="s">
        <v>39</v>
      </c>
      <c r="S71" s="8"/>
      <c r="T71" s="6">
        <v>40326.69</v>
      </c>
      <c r="U71" s="6">
        <v>44923.6</v>
      </c>
      <c r="V71" s="6">
        <v>22292.959999999995</v>
      </c>
      <c r="W71" s="6">
        <v>6568.26</v>
      </c>
      <c r="X71" s="6">
        <v>35374.17</v>
      </c>
      <c r="Y71" s="6">
        <v>30957.010000000002</v>
      </c>
      <c r="Z71" s="6" t="s">
        <v>39</v>
      </c>
      <c r="AA71" s="8"/>
      <c r="AB71" s="6">
        <v>782.19</v>
      </c>
      <c r="AC71" s="6">
        <v>8553.1200000000008</v>
      </c>
      <c r="AD71" s="6" t="s">
        <v>39</v>
      </c>
      <c r="AE71" s="6" t="s">
        <v>39</v>
      </c>
      <c r="AF71" s="6" t="s">
        <v>39</v>
      </c>
      <c r="AG71" s="6">
        <v>100195.25</v>
      </c>
      <c r="AH71" s="6">
        <v>8051.47</v>
      </c>
      <c r="AI71" s="6">
        <v>10471.23</v>
      </c>
    </row>
    <row r="72" spans="1:35" x14ac:dyDescent="0.3">
      <c r="A72" s="7" t="s">
        <v>101</v>
      </c>
      <c r="B72" s="6">
        <v>1399720.6099999999</v>
      </c>
      <c r="C72" s="6">
        <v>902865.77999999991</v>
      </c>
      <c r="D72" s="6">
        <v>817976.82000000007</v>
      </c>
      <c r="E72" s="6">
        <v>2236026.6800000006</v>
      </c>
      <c r="F72" s="6">
        <v>1100781.4100000001</v>
      </c>
      <c r="G72" s="6">
        <v>1336935.1700000002</v>
      </c>
      <c r="H72" s="6">
        <v>1175579.6099999999</v>
      </c>
      <c r="I72" s="6">
        <v>468928.16000000003</v>
      </c>
      <c r="J72" s="6">
        <v>1073937.1199999996</v>
      </c>
      <c r="K72" s="6">
        <v>366802.76000000007</v>
      </c>
      <c r="L72" s="6">
        <v>673431.6399999999</v>
      </c>
      <c r="M72" s="6">
        <v>1559965.5899999989</v>
      </c>
      <c r="N72" s="6">
        <v>373318.74</v>
      </c>
      <c r="O72" s="6">
        <v>4587580.0500000007</v>
      </c>
      <c r="P72" s="6">
        <v>906301.97</v>
      </c>
      <c r="Q72" s="6">
        <v>1377536.94</v>
      </c>
      <c r="R72" s="6">
        <v>1469303.5899999994</v>
      </c>
      <c r="S72" s="6">
        <v>1055927.99</v>
      </c>
      <c r="T72" s="6">
        <v>584115.28</v>
      </c>
      <c r="U72" s="6">
        <v>1266461.53</v>
      </c>
      <c r="V72" s="6">
        <v>362722.16999999993</v>
      </c>
      <c r="W72" s="6">
        <v>846203.15</v>
      </c>
      <c r="X72" s="6">
        <v>768055.81</v>
      </c>
      <c r="Y72" s="6">
        <v>693596.73</v>
      </c>
      <c r="Z72" s="6">
        <v>1180821.1100000001</v>
      </c>
      <c r="AA72" s="6">
        <v>1953734.3100000005</v>
      </c>
      <c r="AB72" s="6">
        <v>1257698.4700000002</v>
      </c>
      <c r="AC72" s="6">
        <v>3561231.5200000005</v>
      </c>
      <c r="AD72" s="6">
        <v>1545734.9900000002</v>
      </c>
      <c r="AE72" s="6">
        <v>1475108.9700000002</v>
      </c>
      <c r="AF72" s="6">
        <v>2123378.6</v>
      </c>
      <c r="AG72" s="6">
        <v>1231963.2400000002</v>
      </c>
      <c r="AH72" s="6">
        <v>416321.66999999993</v>
      </c>
      <c r="AI72" s="6">
        <v>546206.66</v>
      </c>
    </row>
    <row r="73" spans="1:35" x14ac:dyDescent="0.3">
      <c r="A73" s="7" t="s">
        <v>102</v>
      </c>
      <c r="B73" s="6">
        <v>67853063.269999996</v>
      </c>
      <c r="C73" s="6">
        <v>98782777.679999962</v>
      </c>
      <c r="D73" s="6">
        <v>99435761.749999985</v>
      </c>
      <c r="E73" s="6">
        <v>135579202.25000003</v>
      </c>
      <c r="F73" s="6">
        <v>74897571.150000006</v>
      </c>
      <c r="G73" s="6">
        <v>98427025.89000003</v>
      </c>
      <c r="H73" s="6">
        <v>70351593.959999993</v>
      </c>
      <c r="I73" s="6">
        <v>103423026.23999996</v>
      </c>
      <c r="J73" s="6">
        <v>83097223.109999985</v>
      </c>
      <c r="K73" s="6">
        <v>63653870.779999994</v>
      </c>
      <c r="L73" s="6">
        <v>69467944.440000013</v>
      </c>
      <c r="M73" s="6">
        <v>110772989.57999998</v>
      </c>
      <c r="N73" s="6">
        <v>64850824.379999995</v>
      </c>
      <c r="O73" s="6">
        <v>94275206.690000027</v>
      </c>
      <c r="P73" s="6">
        <v>86291475.140000001</v>
      </c>
      <c r="Q73" s="6">
        <v>69106130.36999999</v>
      </c>
      <c r="R73" s="6">
        <v>82825026.510000035</v>
      </c>
      <c r="S73" s="6">
        <v>91692840.140000015</v>
      </c>
      <c r="T73" s="6">
        <v>131841691.81999999</v>
      </c>
      <c r="U73" s="6">
        <v>54040829.919999965</v>
      </c>
      <c r="V73" s="6">
        <v>106984152.75000004</v>
      </c>
      <c r="W73" s="6">
        <v>119307790.97</v>
      </c>
      <c r="X73" s="6">
        <v>91497473.73999998</v>
      </c>
      <c r="Y73" s="6">
        <v>81778421.23999998</v>
      </c>
      <c r="Z73" s="6">
        <v>59410407.959999964</v>
      </c>
      <c r="AA73" s="6">
        <v>58066096.699999988</v>
      </c>
      <c r="AB73" s="6">
        <v>76786910.870000005</v>
      </c>
      <c r="AC73" s="6">
        <v>88256827.719999999</v>
      </c>
      <c r="AD73" s="6">
        <v>64712514.060000002</v>
      </c>
      <c r="AE73" s="6">
        <v>61989287.889999993</v>
      </c>
      <c r="AF73" s="6">
        <v>68113132.230000034</v>
      </c>
      <c r="AG73" s="6">
        <v>84443334.069999948</v>
      </c>
      <c r="AH73" s="6">
        <v>85895537.759999976</v>
      </c>
      <c r="AI73" s="6">
        <v>77113564.859999955</v>
      </c>
    </row>
    <row r="74" spans="1:35" x14ac:dyDescent="0.3">
      <c r="A74" s="7" t="s">
        <v>103</v>
      </c>
      <c r="B74" s="6">
        <v>14569.439999999999</v>
      </c>
      <c r="C74" s="6" t="s">
        <v>39</v>
      </c>
      <c r="D74" s="6">
        <v>11687.300000000001</v>
      </c>
      <c r="E74" s="6">
        <v>29503.57</v>
      </c>
      <c r="F74" s="6">
        <v>2498.59</v>
      </c>
      <c r="G74" s="6" t="s">
        <v>39</v>
      </c>
      <c r="H74" s="6">
        <v>84436.13</v>
      </c>
      <c r="I74" s="6">
        <v>1801.1499999999999</v>
      </c>
      <c r="J74" s="6">
        <v>112732.66</v>
      </c>
      <c r="K74" s="6" t="s">
        <v>39</v>
      </c>
      <c r="L74" s="6" t="s">
        <v>39</v>
      </c>
      <c r="M74" s="6" t="s">
        <v>39</v>
      </c>
      <c r="N74" s="6" t="s">
        <v>39</v>
      </c>
      <c r="O74" s="6" t="s">
        <v>39</v>
      </c>
      <c r="P74" s="6" t="s">
        <v>39</v>
      </c>
      <c r="Q74" s="6">
        <v>36343.509999999995</v>
      </c>
      <c r="R74" s="6">
        <v>16048.630000000001</v>
      </c>
      <c r="S74" s="6" t="s">
        <v>39</v>
      </c>
      <c r="T74" s="6">
        <v>52300.57</v>
      </c>
      <c r="U74" s="8"/>
      <c r="V74" s="6" t="s">
        <v>39</v>
      </c>
      <c r="W74" s="8"/>
      <c r="X74" s="6" t="s">
        <v>39</v>
      </c>
      <c r="Y74" s="6" t="s">
        <v>39</v>
      </c>
      <c r="Z74" s="6" t="s">
        <v>39</v>
      </c>
      <c r="AA74" s="6" t="s">
        <v>39</v>
      </c>
      <c r="AB74" s="6" t="s">
        <v>39</v>
      </c>
      <c r="AC74" s="6">
        <v>36663.519999999997</v>
      </c>
      <c r="AD74" s="8"/>
      <c r="AE74" s="8"/>
      <c r="AF74" s="8"/>
      <c r="AG74" s="6" t="s">
        <v>39</v>
      </c>
      <c r="AH74" s="6" t="s">
        <v>39</v>
      </c>
      <c r="AI74" s="8"/>
    </row>
    <row r="75" spans="1:35" x14ac:dyDescent="0.3">
      <c r="A75" s="7" t="s">
        <v>104</v>
      </c>
      <c r="B75" s="6">
        <v>71844.25</v>
      </c>
      <c r="C75" s="6">
        <v>426519.79</v>
      </c>
      <c r="D75" s="6">
        <v>250850.42</v>
      </c>
      <c r="E75" s="6">
        <v>288592.07</v>
      </c>
      <c r="F75" s="6">
        <v>131583.75999999998</v>
      </c>
      <c r="G75" s="6">
        <v>513093.43000000005</v>
      </c>
      <c r="H75" s="6">
        <v>269137.56</v>
      </c>
      <c r="I75" s="6">
        <v>249068.74000000005</v>
      </c>
      <c r="J75" s="6">
        <v>803127.7699999999</v>
      </c>
      <c r="K75" s="6">
        <v>191766.79</v>
      </c>
      <c r="L75" s="6">
        <v>225531.40999999997</v>
      </c>
      <c r="M75" s="6">
        <v>245878.06999999998</v>
      </c>
      <c r="N75" s="6">
        <v>382545.7</v>
      </c>
      <c r="O75" s="6">
        <v>615978.31000000006</v>
      </c>
      <c r="P75" s="6">
        <v>343747.92</v>
      </c>
      <c r="Q75" s="6">
        <v>399448.99000000005</v>
      </c>
      <c r="R75" s="6">
        <v>1363654.99</v>
      </c>
      <c r="S75" s="6">
        <v>185972.34</v>
      </c>
      <c r="T75" s="6">
        <v>814257.84000000008</v>
      </c>
      <c r="U75" s="6">
        <v>59919.839999999997</v>
      </c>
      <c r="V75" s="6">
        <v>149324.72</v>
      </c>
      <c r="W75" s="6">
        <v>72456.969999999987</v>
      </c>
      <c r="X75" s="6">
        <v>113333.88</v>
      </c>
      <c r="Y75" s="6">
        <v>603332.03</v>
      </c>
      <c r="Z75" s="6">
        <v>702719.94</v>
      </c>
      <c r="AA75" s="6">
        <v>244710.50999999998</v>
      </c>
      <c r="AB75" s="6">
        <v>175300.05000000002</v>
      </c>
      <c r="AC75" s="6">
        <v>223614.15000000002</v>
      </c>
      <c r="AD75" s="6">
        <v>140823.89000000001</v>
      </c>
      <c r="AE75" s="6">
        <v>739046.52999999991</v>
      </c>
      <c r="AF75" s="6">
        <v>1595525.76</v>
      </c>
      <c r="AG75" s="6">
        <v>1610595.4800000002</v>
      </c>
      <c r="AH75" s="6">
        <v>1852993.39</v>
      </c>
      <c r="AI75" s="6">
        <v>606253.87999999989</v>
      </c>
    </row>
    <row r="76" spans="1:35" x14ac:dyDescent="0.3">
      <c r="A76" s="7" t="s">
        <v>105</v>
      </c>
      <c r="B76" s="6" t="s">
        <v>39</v>
      </c>
      <c r="C76" s="6" t="s">
        <v>39</v>
      </c>
      <c r="D76" s="6" t="s">
        <v>39</v>
      </c>
      <c r="E76" s="8"/>
      <c r="F76" s="8"/>
      <c r="G76" s="6" t="s">
        <v>39</v>
      </c>
      <c r="H76" s="6" t="s">
        <v>39</v>
      </c>
      <c r="I76" s="6" t="s">
        <v>39</v>
      </c>
      <c r="J76" s="8"/>
      <c r="K76" s="6" t="s">
        <v>39</v>
      </c>
      <c r="L76" s="6" t="s">
        <v>39</v>
      </c>
      <c r="M76" s="8"/>
      <c r="N76" s="8"/>
      <c r="O76" s="8"/>
      <c r="P76" s="8"/>
      <c r="Q76" s="6" t="s">
        <v>39</v>
      </c>
      <c r="R76" s="6" t="s">
        <v>39</v>
      </c>
      <c r="S76" s="8"/>
      <c r="T76" s="6" t="s">
        <v>39</v>
      </c>
      <c r="U76" s="6" t="s">
        <v>39</v>
      </c>
      <c r="V76" s="6" t="s">
        <v>39</v>
      </c>
      <c r="W76" s="8"/>
      <c r="X76" s="8"/>
      <c r="Y76" s="8"/>
      <c r="Z76" s="8"/>
      <c r="AA76" s="8"/>
      <c r="AB76" s="8"/>
      <c r="AC76" s="8"/>
      <c r="AD76" s="6" t="s">
        <v>39</v>
      </c>
      <c r="AE76" s="8"/>
      <c r="AF76" s="6" t="s">
        <v>39</v>
      </c>
      <c r="AG76" s="8"/>
      <c r="AH76" s="6" t="s">
        <v>39</v>
      </c>
      <c r="AI76" s="6" t="s">
        <v>39</v>
      </c>
    </row>
    <row r="77" spans="1:35" x14ac:dyDescent="0.3">
      <c r="A77" s="7" t="s">
        <v>106</v>
      </c>
      <c r="B77" s="6" t="s">
        <v>39</v>
      </c>
      <c r="C77" s="6" t="s">
        <v>39</v>
      </c>
      <c r="D77" s="6" t="s">
        <v>39</v>
      </c>
      <c r="E77" s="6" t="s">
        <v>39</v>
      </c>
      <c r="F77" s="8"/>
      <c r="G77" s="6">
        <v>26354.38</v>
      </c>
      <c r="H77" s="6" t="s">
        <v>39</v>
      </c>
      <c r="I77" s="6">
        <v>3347.2099999999996</v>
      </c>
      <c r="J77" s="6">
        <v>8304.9600000000009</v>
      </c>
      <c r="K77" s="6" t="s">
        <v>39</v>
      </c>
      <c r="L77" s="8"/>
      <c r="M77" s="6" t="s">
        <v>39</v>
      </c>
      <c r="N77" s="6" t="s">
        <v>39</v>
      </c>
      <c r="O77" s="6" t="s">
        <v>39</v>
      </c>
      <c r="P77" s="6" t="s">
        <v>39</v>
      </c>
      <c r="Q77" s="6" t="s">
        <v>39</v>
      </c>
      <c r="R77" s="6" t="s">
        <v>39</v>
      </c>
      <c r="S77" s="8"/>
      <c r="T77" s="6" t="s">
        <v>39</v>
      </c>
      <c r="U77" s="6" t="s">
        <v>39</v>
      </c>
      <c r="V77" s="8"/>
      <c r="W77" s="6" t="s">
        <v>39</v>
      </c>
      <c r="X77" s="8"/>
      <c r="Y77" s="6">
        <v>60.64</v>
      </c>
      <c r="Z77" s="8"/>
      <c r="AA77" s="8"/>
      <c r="AB77" s="6" t="s">
        <v>39</v>
      </c>
      <c r="AC77" s="6" t="s">
        <v>39</v>
      </c>
      <c r="AD77" s="8"/>
      <c r="AE77" s="6" t="s">
        <v>39</v>
      </c>
      <c r="AF77" s="8"/>
      <c r="AG77" s="6" t="s">
        <v>39</v>
      </c>
      <c r="AH77" s="8"/>
      <c r="AI77" s="6" t="s">
        <v>39</v>
      </c>
    </row>
    <row r="78" spans="1:35" x14ac:dyDescent="0.3">
      <c r="A78" s="7" t="s">
        <v>107</v>
      </c>
      <c r="B78" s="6" t="s">
        <v>39</v>
      </c>
      <c r="C78" s="6" t="s">
        <v>39</v>
      </c>
      <c r="D78" s="6" t="s">
        <v>39</v>
      </c>
      <c r="E78" s="8"/>
      <c r="F78" s="6" t="s">
        <v>39</v>
      </c>
      <c r="G78" s="6" t="s">
        <v>39</v>
      </c>
      <c r="H78" s="8"/>
      <c r="I78" s="8"/>
      <c r="J78" s="6" t="s">
        <v>39</v>
      </c>
      <c r="K78" s="8"/>
      <c r="L78" s="8"/>
      <c r="M78" s="6" t="s">
        <v>39</v>
      </c>
      <c r="N78" s="8"/>
      <c r="O78" s="6" t="s">
        <v>39</v>
      </c>
      <c r="P78" s="8"/>
      <c r="Q78" s="6" t="s">
        <v>39</v>
      </c>
      <c r="R78" s="8"/>
      <c r="S78" s="6" t="s">
        <v>39</v>
      </c>
      <c r="T78" s="8"/>
      <c r="U78" s="6" t="s">
        <v>39</v>
      </c>
      <c r="V78" s="8"/>
      <c r="W78" s="8"/>
      <c r="X78" s="8"/>
      <c r="Y78" s="8"/>
      <c r="Z78" s="8"/>
      <c r="AA78" s="8"/>
      <c r="AB78" s="6" t="s">
        <v>39</v>
      </c>
      <c r="AC78" s="6" t="s">
        <v>39</v>
      </c>
      <c r="AD78" s="6" t="s">
        <v>39</v>
      </c>
      <c r="AE78" s="8"/>
      <c r="AF78" s="8"/>
      <c r="AG78" s="8"/>
      <c r="AH78" s="8"/>
      <c r="AI78" s="8"/>
    </row>
    <row r="79" spans="1:35" x14ac:dyDescent="0.3">
      <c r="A79" s="7" t="s">
        <v>108</v>
      </c>
      <c r="B79" s="6">
        <v>7360777.0600000005</v>
      </c>
      <c r="C79" s="6">
        <v>6639868.5600000005</v>
      </c>
      <c r="D79" s="6">
        <v>11584448.850000001</v>
      </c>
      <c r="E79" s="6">
        <v>6420157.1899999995</v>
      </c>
      <c r="F79" s="6">
        <v>7302573.089999998</v>
      </c>
      <c r="G79" s="6">
        <v>12426051.620000001</v>
      </c>
      <c r="H79" s="6">
        <v>6353274.1100000003</v>
      </c>
      <c r="I79" s="6">
        <v>11600767.989999998</v>
      </c>
      <c r="J79" s="6">
        <v>10084561.51</v>
      </c>
      <c r="K79" s="6">
        <v>10371399.940000001</v>
      </c>
      <c r="L79" s="6">
        <v>7014036.7800000021</v>
      </c>
      <c r="M79" s="6">
        <v>9140816.790000001</v>
      </c>
      <c r="N79" s="6">
        <v>8008351.3300000019</v>
      </c>
      <c r="O79" s="6">
        <v>6671162.6300000018</v>
      </c>
      <c r="P79" s="6">
        <v>8316812.9399999976</v>
      </c>
      <c r="Q79" s="6">
        <v>8471776.9400000013</v>
      </c>
      <c r="R79" s="6">
        <v>7035943.4700000016</v>
      </c>
      <c r="S79" s="6">
        <v>6209186.9600000009</v>
      </c>
      <c r="T79" s="6">
        <v>9262329.4699999951</v>
      </c>
      <c r="U79" s="6">
        <v>8287044.9800000004</v>
      </c>
      <c r="V79" s="6">
        <v>9952253.3200000003</v>
      </c>
      <c r="W79" s="6">
        <v>9152329.9400000032</v>
      </c>
      <c r="X79" s="6">
        <v>7807573.5999999987</v>
      </c>
      <c r="Y79" s="6">
        <v>10409483.649999999</v>
      </c>
      <c r="Z79" s="6">
        <v>10778184.600000001</v>
      </c>
      <c r="AA79" s="6">
        <v>7105566.7800000003</v>
      </c>
      <c r="AB79" s="6">
        <v>10009162.210000001</v>
      </c>
      <c r="AC79" s="6">
        <v>10150646.670000002</v>
      </c>
      <c r="AD79" s="6">
        <v>6986173.790000001</v>
      </c>
      <c r="AE79" s="6">
        <v>10142139.690000007</v>
      </c>
      <c r="AF79" s="6">
        <v>8259808.1700000018</v>
      </c>
      <c r="AG79" s="6">
        <v>8409790.9099999983</v>
      </c>
      <c r="AH79" s="6">
        <v>7038925.4700000007</v>
      </c>
      <c r="AI79" s="6">
        <v>7848936.1000000015</v>
      </c>
    </row>
    <row r="80" spans="1:35" x14ac:dyDescent="0.3">
      <c r="A80" s="7" t="s">
        <v>109</v>
      </c>
      <c r="B80" s="6">
        <v>1530565.4000000001</v>
      </c>
      <c r="C80" s="6">
        <v>491629.67999999993</v>
      </c>
      <c r="D80" s="6">
        <v>82705.37000000001</v>
      </c>
      <c r="E80" s="6">
        <v>13377.41</v>
      </c>
      <c r="F80" s="6">
        <v>585559.11</v>
      </c>
      <c r="G80" s="6">
        <v>664367.49000000011</v>
      </c>
      <c r="H80" s="6">
        <v>954274.94000000006</v>
      </c>
      <c r="I80" s="6">
        <v>61321.87</v>
      </c>
      <c r="J80" s="6">
        <v>1575425.04</v>
      </c>
      <c r="K80" s="6">
        <v>509919.55</v>
      </c>
      <c r="L80" s="6">
        <v>480748.85</v>
      </c>
      <c r="M80" s="6">
        <v>196205.59</v>
      </c>
      <c r="N80" s="6">
        <v>81752.420000000013</v>
      </c>
      <c r="O80" s="6">
        <v>242262.86</v>
      </c>
      <c r="P80" s="6">
        <v>500443.75</v>
      </c>
      <c r="Q80" s="6">
        <v>184115.05</v>
      </c>
      <c r="R80" s="6">
        <v>357326.97</v>
      </c>
      <c r="S80" s="6">
        <v>334533.77</v>
      </c>
      <c r="T80" s="6">
        <v>446169.95000000007</v>
      </c>
      <c r="U80" s="6">
        <v>717740.26000000013</v>
      </c>
      <c r="V80" s="6">
        <v>684660.79999999993</v>
      </c>
      <c r="W80" s="6">
        <v>354642.58000000007</v>
      </c>
      <c r="X80" s="6">
        <v>194836.86</v>
      </c>
      <c r="Y80" s="6">
        <v>42872.079999999994</v>
      </c>
      <c r="Z80" s="6">
        <v>60791.58</v>
      </c>
      <c r="AA80" s="6">
        <v>34792.39</v>
      </c>
      <c r="AB80" s="6">
        <v>195981.62999999998</v>
      </c>
      <c r="AC80" s="6">
        <v>121377.85</v>
      </c>
      <c r="AD80" s="6">
        <v>99495.99</v>
      </c>
      <c r="AE80" s="6">
        <v>1796007.4500000002</v>
      </c>
      <c r="AF80" s="6">
        <v>2205865.39</v>
      </c>
      <c r="AG80" s="6">
        <v>2785488.5100000002</v>
      </c>
      <c r="AH80" s="6">
        <v>3207470.21</v>
      </c>
      <c r="AI80" s="6">
        <v>295983.87</v>
      </c>
    </row>
    <row r="81" spans="1:35" x14ac:dyDescent="0.3">
      <c r="A81" s="7" t="s">
        <v>110</v>
      </c>
      <c r="B81" s="6" t="s">
        <v>39</v>
      </c>
      <c r="C81" s="6">
        <v>287.3</v>
      </c>
      <c r="D81" s="6" t="s">
        <v>39</v>
      </c>
      <c r="E81" s="6" t="s">
        <v>39</v>
      </c>
      <c r="F81" s="6">
        <v>113.27</v>
      </c>
      <c r="G81" s="6" t="s">
        <v>39</v>
      </c>
      <c r="H81" s="6" t="s">
        <v>39</v>
      </c>
      <c r="I81" s="6">
        <v>644.68000000000006</v>
      </c>
      <c r="J81" s="6" t="s">
        <v>39</v>
      </c>
      <c r="K81" s="6" t="s">
        <v>39</v>
      </c>
      <c r="L81" s="6" t="s">
        <v>39</v>
      </c>
      <c r="M81" s="6" t="s">
        <v>39</v>
      </c>
      <c r="N81" s="6" t="s">
        <v>39</v>
      </c>
      <c r="O81" s="6">
        <v>969.23000000000013</v>
      </c>
      <c r="P81" s="8"/>
      <c r="Q81" s="6" t="s">
        <v>39</v>
      </c>
      <c r="R81" s="6" t="s">
        <v>39</v>
      </c>
      <c r="S81" s="8"/>
      <c r="T81" s="6">
        <v>2250.58</v>
      </c>
      <c r="U81" s="6">
        <v>785.85</v>
      </c>
      <c r="V81" s="6" t="s">
        <v>39</v>
      </c>
      <c r="W81" s="6">
        <v>926.69</v>
      </c>
      <c r="X81" s="8"/>
      <c r="Y81" s="6">
        <v>376.42</v>
      </c>
      <c r="Z81" s="8"/>
      <c r="AA81" s="6">
        <v>577.26</v>
      </c>
      <c r="AB81" s="6" t="s">
        <v>39</v>
      </c>
      <c r="AC81" s="6" t="s">
        <v>39</v>
      </c>
      <c r="AD81" s="8"/>
      <c r="AE81" s="8"/>
      <c r="AF81" s="6" t="s">
        <v>39</v>
      </c>
      <c r="AG81" s="6" t="s">
        <v>39</v>
      </c>
      <c r="AH81" s="8"/>
      <c r="AI81" s="6" t="s">
        <v>39</v>
      </c>
    </row>
    <row r="82" spans="1:35" x14ac:dyDescent="0.3">
      <c r="A82" s="7" t="s">
        <v>111</v>
      </c>
      <c r="B82" s="8"/>
      <c r="C82" s="6" t="s">
        <v>39</v>
      </c>
      <c r="D82" s="8"/>
      <c r="E82" s="8"/>
      <c r="F82" s="6" t="s">
        <v>39</v>
      </c>
      <c r="G82" s="6">
        <v>386.31</v>
      </c>
      <c r="H82" s="6" t="s">
        <v>39</v>
      </c>
      <c r="I82" s="6" t="s">
        <v>39</v>
      </c>
      <c r="J82" s="6" t="s">
        <v>39</v>
      </c>
      <c r="K82" s="6">
        <v>677.7</v>
      </c>
      <c r="L82" s="6" t="s">
        <v>39</v>
      </c>
      <c r="M82" s="6" t="s">
        <v>39</v>
      </c>
      <c r="N82" s="6" t="s">
        <v>39</v>
      </c>
      <c r="O82" s="6" t="s">
        <v>39</v>
      </c>
      <c r="P82" s="6" t="s">
        <v>39</v>
      </c>
      <c r="Q82" s="6">
        <v>1379.8000000000002</v>
      </c>
      <c r="R82" s="6" t="s">
        <v>39</v>
      </c>
      <c r="S82" s="8"/>
      <c r="T82" s="6" t="s">
        <v>39</v>
      </c>
      <c r="U82" s="6" t="s">
        <v>39</v>
      </c>
      <c r="V82" s="6" t="s">
        <v>39</v>
      </c>
      <c r="W82" s="6" t="s">
        <v>39</v>
      </c>
      <c r="X82" s="8"/>
      <c r="Y82" s="6" t="s">
        <v>39</v>
      </c>
      <c r="Z82" s="8"/>
      <c r="AA82" s="6" t="s">
        <v>39</v>
      </c>
      <c r="AB82" s="6" t="s">
        <v>39</v>
      </c>
      <c r="AC82" s="6" t="s">
        <v>39</v>
      </c>
      <c r="AD82" s="8"/>
      <c r="AE82" s="6" t="s">
        <v>39</v>
      </c>
      <c r="AF82" s="8"/>
      <c r="AG82" s="6" t="s">
        <v>39</v>
      </c>
      <c r="AH82" s="8"/>
      <c r="AI82" s="8"/>
    </row>
    <row r="83" spans="1:35" x14ac:dyDescent="0.3">
      <c r="A83" s="7" t="s">
        <v>112</v>
      </c>
      <c r="B83" s="6" t="s">
        <v>39</v>
      </c>
      <c r="C83" s="6" t="s">
        <v>39</v>
      </c>
      <c r="D83" s="6" t="s">
        <v>39</v>
      </c>
      <c r="E83" s="6" t="s">
        <v>39</v>
      </c>
      <c r="F83" s="6" t="s">
        <v>39</v>
      </c>
      <c r="G83" s="6" t="s">
        <v>39</v>
      </c>
      <c r="H83" s="6" t="s">
        <v>39</v>
      </c>
      <c r="I83" s="6" t="s">
        <v>39</v>
      </c>
      <c r="J83" s="6" t="s">
        <v>39</v>
      </c>
      <c r="K83" s="6" t="s">
        <v>39</v>
      </c>
      <c r="L83" s="6" t="s">
        <v>39</v>
      </c>
      <c r="M83" s="6">
        <v>4100.12</v>
      </c>
      <c r="N83" s="8"/>
      <c r="O83" s="6" t="s">
        <v>39</v>
      </c>
      <c r="P83" s="6">
        <v>1796.28</v>
      </c>
      <c r="Q83" s="6" t="s">
        <v>39</v>
      </c>
      <c r="R83" s="6">
        <v>1590.61</v>
      </c>
      <c r="S83" s="6" t="s">
        <v>39</v>
      </c>
      <c r="T83" s="6">
        <v>1665.45</v>
      </c>
      <c r="U83" s="6" t="s">
        <v>39</v>
      </c>
      <c r="V83" s="6">
        <v>1683.4899999999998</v>
      </c>
      <c r="W83" s="6" t="s">
        <v>39</v>
      </c>
      <c r="X83" s="6" t="s">
        <v>39</v>
      </c>
      <c r="Y83" s="6" t="s">
        <v>39</v>
      </c>
      <c r="Z83" s="6" t="s">
        <v>39</v>
      </c>
      <c r="AA83" s="8"/>
      <c r="AB83" s="6" t="s">
        <v>39</v>
      </c>
      <c r="AC83" s="8"/>
      <c r="AD83" s="6" t="s">
        <v>39</v>
      </c>
      <c r="AE83" s="6">
        <v>1739.78</v>
      </c>
      <c r="AF83" s="6">
        <v>14127570.25</v>
      </c>
      <c r="AG83" s="6">
        <v>6778039.04</v>
      </c>
      <c r="AH83" s="6" t="s">
        <v>39</v>
      </c>
      <c r="AI83" s="6" t="s">
        <v>39</v>
      </c>
    </row>
    <row r="84" spans="1:35" x14ac:dyDescent="0.3">
      <c r="A84" s="7" t="s">
        <v>113</v>
      </c>
      <c r="B84" s="6">
        <v>603092.99</v>
      </c>
      <c r="C84" s="6">
        <v>37698.339999999997</v>
      </c>
      <c r="D84" s="6" t="s">
        <v>39</v>
      </c>
      <c r="E84" s="6" t="s">
        <v>39</v>
      </c>
      <c r="F84" s="6">
        <v>1027877.9500000001</v>
      </c>
      <c r="G84" s="6">
        <v>137758.06</v>
      </c>
      <c r="H84" s="6">
        <v>600031.23</v>
      </c>
      <c r="I84" s="6">
        <v>64916.289999999994</v>
      </c>
      <c r="J84" s="6" t="s">
        <v>39</v>
      </c>
      <c r="K84" s="6" t="s">
        <v>39</v>
      </c>
      <c r="L84" s="6" t="s">
        <v>39</v>
      </c>
      <c r="M84" s="6">
        <v>433556.98</v>
      </c>
      <c r="N84" s="6">
        <v>320808.90000000002</v>
      </c>
      <c r="O84" s="6">
        <v>203658.94999999998</v>
      </c>
      <c r="P84" s="6" t="s">
        <v>39</v>
      </c>
      <c r="Q84" s="6" t="s">
        <v>39</v>
      </c>
      <c r="R84" s="6">
        <v>99.05</v>
      </c>
      <c r="S84" s="6" t="s">
        <v>39</v>
      </c>
      <c r="T84" s="6">
        <v>6619.0300000000007</v>
      </c>
      <c r="U84" s="6" t="s">
        <v>39</v>
      </c>
      <c r="V84" s="6" t="s">
        <v>39</v>
      </c>
      <c r="W84" s="6" t="s">
        <v>39</v>
      </c>
      <c r="X84" s="6" t="s">
        <v>39</v>
      </c>
      <c r="Y84" s="6" t="s">
        <v>39</v>
      </c>
      <c r="Z84" s="6" t="s">
        <v>39</v>
      </c>
      <c r="AA84" s="6">
        <v>6048.4</v>
      </c>
      <c r="AB84" s="6" t="s">
        <v>39</v>
      </c>
      <c r="AC84" s="6">
        <v>7080.3099999999995</v>
      </c>
      <c r="AD84" s="6">
        <v>3120.58</v>
      </c>
      <c r="AE84" s="6">
        <v>1847.69</v>
      </c>
      <c r="AF84" s="6">
        <v>29389.789999999997</v>
      </c>
      <c r="AG84" s="6">
        <v>9307.32</v>
      </c>
      <c r="AH84" s="6">
        <v>2181.3000000000002</v>
      </c>
      <c r="AI84" s="6">
        <v>7466.5599999999995</v>
      </c>
    </row>
    <row r="85" spans="1:35" x14ac:dyDescent="0.3">
      <c r="A85" s="7" t="s">
        <v>114</v>
      </c>
      <c r="B85" s="6">
        <v>211652.58999999997</v>
      </c>
      <c r="C85" s="6">
        <v>85143.87</v>
      </c>
      <c r="D85" s="6">
        <v>118522.42</v>
      </c>
      <c r="E85" s="6">
        <v>27643.5</v>
      </c>
      <c r="F85" s="6">
        <v>186678.96</v>
      </c>
      <c r="G85" s="6">
        <v>125403.49999999999</v>
      </c>
      <c r="H85" s="6">
        <v>158726.01999999999</v>
      </c>
      <c r="I85" s="6">
        <v>168443.74999999997</v>
      </c>
      <c r="J85" s="6">
        <v>99660.87</v>
      </c>
      <c r="K85" s="6">
        <v>10943.859999999999</v>
      </c>
      <c r="L85" s="6">
        <v>1643.4599999999998</v>
      </c>
      <c r="M85" s="6">
        <v>64651.130000000005</v>
      </c>
      <c r="N85" s="6">
        <v>106622.61</v>
      </c>
      <c r="O85" s="6">
        <v>162120.04</v>
      </c>
      <c r="P85" s="6">
        <v>58541.23</v>
      </c>
      <c r="Q85" s="6">
        <v>7752.75</v>
      </c>
      <c r="R85" s="6">
        <v>51419.819999999992</v>
      </c>
      <c r="S85" s="6">
        <v>128941.40999999999</v>
      </c>
      <c r="T85" s="6">
        <v>37629</v>
      </c>
      <c r="U85" s="6">
        <v>6647.95</v>
      </c>
      <c r="V85" s="6">
        <v>121391.95999999999</v>
      </c>
      <c r="W85" s="6">
        <v>6494.96</v>
      </c>
      <c r="X85" s="6">
        <v>214925.96</v>
      </c>
      <c r="Y85" s="6">
        <v>76786.8</v>
      </c>
      <c r="Z85" s="6">
        <v>84618.48</v>
      </c>
      <c r="AA85" s="6">
        <v>128407.68000000002</v>
      </c>
      <c r="AB85" s="6">
        <v>172869.38999999998</v>
      </c>
      <c r="AC85" s="6">
        <v>15300.849999999999</v>
      </c>
      <c r="AD85" s="6">
        <v>841711.83</v>
      </c>
      <c r="AE85" s="6">
        <v>42185.909999999996</v>
      </c>
      <c r="AF85" s="6">
        <v>27313.910000000003</v>
      </c>
      <c r="AG85" s="6">
        <v>154041.91999999998</v>
      </c>
      <c r="AH85" s="6">
        <v>10208.61</v>
      </c>
      <c r="AI85" s="6">
        <v>90169.12999999999</v>
      </c>
    </row>
    <row r="86" spans="1:35" s="15" customFormat="1" x14ac:dyDescent="0.3">
      <c r="A86" s="13" t="s">
        <v>115</v>
      </c>
      <c r="B86" s="14">
        <v>21535332628.909992</v>
      </c>
      <c r="C86" s="14">
        <v>22434215341.989975</v>
      </c>
      <c r="D86" s="14">
        <v>24666072354.340004</v>
      </c>
      <c r="E86" s="14">
        <v>21200305381.739994</v>
      </c>
      <c r="F86" s="14">
        <v>23676436502.400032</v>
      </c>
      <c r="G86" s="14">
        <v>22730222239.769985</v>
      </c>
      <c r="H86" s="14">
        <v>20883666222.890064</v>
      </c>
      <c r="I86" s="14">
        <v>24832409413.529999</v>
      </c>
      <c r="J86" s="14">
        <v>24097218623.839985</v>
      </c>
      <c r="K86" s="14">
        <v>24483190867.989983</v>
      </c>
      <c r="L86" s="14">
        <v>22816697424.609985</v>
      </c>
      <c r="M86" s="14">
        <v>20769158550.82999</v>
      </c>
      <c r="N86" s="14">
        <v>19842502408.640003</v>
      </c>
      <c r="O86" s="14">
        <v>24453452135.310032</v>
      </c>
      <c r="P86" s="14">
        <v>22305374572.530003</v>
      </c>
      <c r="Q86" s="14">
        <v>24659548460.889992</v>
      </c>
      <c r="R86" s="14">
        <v>24332163702.949963</v>
      </c>
      <c r="S86" s="14">
        <v>22462447882.000046</v>
      </c>
      <c r="T86" s="14">
        <v>22823672077.250004</v>
      </c>
      <c r="U86" s="14">
        <v>24375290125.359974</v>
      </c>
      <c r="V86" s="14">
        <v>21128034483.569992</v>
      </c>
      <c r="W86" s="14">
        <v>24852613605.950016</v>
      </c>
      <c r="X86" s="14">
        <v>22208174445.010014</v>
      </c>
      <c r="Y86" s="14">
        <v>21034430416.609966</v>
      </c>
      <c r="Z86" s="14">
        <v>20782828323.449982</v>
      </c>
      <c r="AA86" s="14">
        <v>20375166703.110001</v>
      </c>
      <c r="AB86" s="14">
        <v>22408030617.840019</v>
      </c>
      <c r="AC86" s="14">
        <v>22860615038.819977</v>
      </c>
      <c r="AD86" s="14">
        <v>21562500787.550007</v>
      </c>
      <c r="AE86" s="14">
        <v>21837274655.569996</v>
      </c>
      <c r="AF86" s="14">
        <v>22478761301.679962</v>
      </c>
      <c r="AG86" s="14">
        <v>21848807944.790016</v>
      </c>
      <c r="AH86" s="14">
        <v>21937725008.220001</v>
      </c>
      <c r="AI86" s="14">
        <v>23945958990.990021</v>
      </c>
    </row>
    <row r="87" spans="1:35" x14ac:dyDescent="0.3">
      <c r="A87" s="7" t="s">
        <v>116</v>
      </c>
      <c r="B87" s="6">
        <v>999618734.15000033</v>
      </c>
      <c r="C87" s="6">
        <v>1062209523.5300007</v>
      </c>
      <c r="D87" s="6">
        <v>1164813993.0800002</v>
      </c>
      <c r="E87" s="6">
        <v>1022734365.0699995</v>
      </c>
      <c r="F87" s="6">
        <v>1245697151.4899998</v>
      </c>
      <c r="G87" s="6">
        <v>1076840354.25</v>
      </c>
      <c r="H87" s="6">
        <v>1050189449.2199994</v>
      </c>
      <c r="I87" s="6">
        <v>1185828726.7499993</v>
      </c>
      <c r="J87" s="6">
        <v>1114689129.5099986</v>
      </c>
      <c r="K87" s="6">
        <v>1174598089.1599994</v>
      </c>
      <c r="L87" s="6">
        <v>1076287071.2199991</v>
      </c>
      <c r="M87" s="6">
        <v>947745678.33999979</v>
      </c>
      <c r="N87" s="6">
        <v>906264680.95999908</v>
      </c>
      <c r="O87" s="6">
        <v>1245574528.1999998</v>
      </c>
      <c r="P87" s="6">
        <v>1123157866.2000003</v>
      </c>
      <c r="Q87" s="6">
        <v>1204724537.0000005</v>
      </c>
      <c r="R87" s="6">
        <v>1173696764.779999</v>
      </c>
      <c r="S87" s="6">
        <v>1038339606.5999993</v>
      </c>
      <c r="T87" s="6">
        <v>1046906467.5599999</v>
      </c>
      <c r="U87" s="6">
        <v>1122890570.3499987</v>
      </c>
      <c r="V87" s="6">
        <v>842237264.7900002</v>
      </c>
      <c r="W87" s="6">
        <v>1247024186.9100003</v>
      </c>
      <c r="X87" s="6">
        <v>1031913444.7699996</v>
      </c>
      <c r="Y87" s="6">
        <v>1037744197.9799994</v>
      </c>
      <c r="Z87" s="6">
        <v>894864552.53999949</v>
      </c>
      <c r="AA87" s="6">
        <v>950106731.64999962</v>
      </c>
      <c r="AB87" s="6">
        <v>1156165881.0300016</v>
      </c>
      <c r="AC87" s="6">
        <v>1103119073.8200004</v>
      </c>
      <c r="AD87" s="6">
        <v>993001165.46999907</v>
      </c>
      <c r="AE87" s="6">
        <v>1070638013.9299996</v>
      </c>
      <c r="AF87" s="6">
        <v>1027495925.8899996</v>
      </c>
      <c r="AG87" s="6">
        <v>1017901213.4299999</v>
      </c>
      <c r="AH87" s="6">
        <v>1070795329.9699997</v>
      </c>
      <c r="AI87" s="6">
        <v>1208062146.3399999</v>
      </c>
    </row>
    <row r="88" spans="1:35" s="21" customFormat="1" x14ac:dyDescent="0.3">
      <c r="A88" s="19" t="s">
        <v>117</v>
      </c>
      <c r="B88" s="20">
        <v>20535713894.759991</v>
      </c>
      <c r="C88" s="20">
        <v>21372005818.459972</v>
      </c>
      <c r="D88" s="20">
        <v>23501258361.260002</v>
      </c>
      <c r="E88" s="20">
        <v>20177571016.669994</v>
      </c>
      <c r="F88" s="20">
        <v>22430739350.91003</v>
      </c>
      <c r="G88" s="20">
        <v>21653381885.519985</v>
      </c>
      <c r="H88" s="20">
        <v>19833476773.670063</v>
      </c>
      <c r="I88" s="20">
        <v>23646580686.779999</v>
      </c>
      <c r="J88" s="20">
        <v>22982529494.329987</v>
      </c>
      <c r="K88" s="20">
        <v>23308592778.829983</v>
      </c>
      <c r="L88" s="20">
        <v>21740410353.389988</v>
      </c>
      <c r="M88" s="20">
        <v>19821412872.48999</v>
      </c>
      <c r="N88" s="20">
        <v>18936237727.680004</v>
      </c>
      <c r="O88" s="20">
        <v>23207877607.110031</v>
      </c>
      <c r="P88" s="20">
        <v>21182216706.330002</v>
      </c>
      <c r="Q88" s="20">
        <v>23454823923.889992</v>
      </c>
      <c r="R88" s="20">
        <v>23158466938.169964</v>
      </c>
      <c r="S88" s="20">
        <v>21424108275.400047</v>
      </c>
      <c r="T88" s="20">
        <v>21776765609.690002</v>
      </c>
      <c r="U88" s="20">
        <v>23252399555.009975</v>
      </c>
      <c r="V88" s="20">
        <v>20285797218.779991</v>
      </c>
      <c r="W88" s="20">
        <v>23605589419.040016</v>
      </c>
      <c r="X88" s="20">
        <v>21176261000.240013</v>
      </c>
      <c r="Y88" s="20">
        <v>19996686218.629967</v>
      </c>
      <c r="Z88" s="20">
        <v>19887963770.909981</v>
      </c>
      <c r="AA88" s="20">
        <v>19425059971.459999</v>
      </c>
      <c r="AB88" s="20">
        <v>21251864736.810017</v>
      </c>
      <c r="AC88" s="20">
        <v>21757495964.999977</v>
      </c>
      <c r="AD88" s="20">
        <v>20569499622.080009</v>
      </c>
      <c r="AE88" s="20">
        <v>20766636641.639996</v>
      </c>
      <c r="AF88" s="20">
        <v>21451265375.789963</v>
      </c>
      <c r="AG88" s="20">
        <v>20830906731.360016</v>
      </c>
      <c r="AH88" s="20">
        <v>20866929678.25</v>
      </c>
      <c r="AI88" s="20">
        <v>22737896844.650021</v>
      </c>
    </row>
    <row r="89" spans="1:35" s="15" customFormat="1" x14ac:dyDescent="0.3">
      <c r="A89" s="13" t="s">
        <v>118</v>
      </c>
      <c r="B89" s="14">
        <v>17307924628.569988</v>
      </c>
      <c r="C89" s="14">
        <v>16634015120.140007</v>
      </c>
      <c r="D89" s="14">
        <v>18182952640.269997</v>
      </c>
      <c r="E89" s="14">
        <v>17856513335.689995</v>
      </c>
      <c r="F89" s="14">
        <v>19663991562.950012</v>
      </c>
      <c r="G89" s="14">
        <v>19691697984.51001</v>
      </c>
      <c r="H89" s="14">
        <v>18440720819.900002</v>
      </c>
      <c r="I89" s="14">
        <v>19975211557.059998</v>
      </c>
      <c r="J89" s="14">
        <v>19522284281.859993</v>
      </c>
      <c r="K89" s="14">
        <v>20486569315.329987</v>
      </c>
      <c r="L89" s="14">
        <v>19613860014.320015</v>
      </c>
      <c r="M89" s="14">
        <v>17609263849.170006</v>
      </c>
      <c r="N89" s="14">
        <v>18734912855.540001</v>
      </c>
      <c r="O89" s="14">
        <v>19139751145.189991</v>
      </c>
      <c r="P89" s="14">
        <v>18208022982.220016</v>
      </c>
      <c r="Q89" s="14">
        <v>21105133493.48999</v>
      </c>
      <c r="R89" s="14">
        <v>20629997177.120014</v>
      </c>
      <c r="S89" s="14">
        <v>20133881168.220005</v>
      </c>
      <c r="T89" s="14">
        <v>23109428659.929962</v>
      </c>
      <c r="U89" s="14">
        <v>24046306016.279999</v>
      </c>
      <c r="V89" s="14">
        <v>21737259132.309986</v>
      </c>
      <c r="W89" s="14">
        <v>24276219733.680016</v>
      </c>
      <c r="X89" s="14">
        <v>21994981922.839996</v>
      </c>
      <c r="Y89" s="14">
        <v>20571043079.109997</v>
      </c>
      <c r="Z89" s="14">
        <v>21479220333.889984</v>
      </c>
      <c r="AA89" s="14">
        <v>19866281013.759991</v>
      </c>
      <c r="AB89" s="14">
        <v>20832114830.820004</v>
      </c>
      <c r="AC89" s="14">
        <v>22810877194.979996</v>
      </c>
      <c r="AD89" s="14">
        <v>23982667593.769978</v>
      </c>
      <c r="AE89" s="14">
        <v>23219700349.12001</v>
      </c>
      <c r="AF89" s="14">
        <v>24835411671.649998</v>
      </c>
      <c r="AG89" s="14">
        <v>26901664628.650005</v>
      </c>
      <c r="AH89" s="14">
        <v>27799184721.189968</v>
      </c>
      <c r="AI89" s="14">
        <v>32006453190.430019</v>
      </c>
    </row>
    <row r="90" spans="1:35" x14ac:dyDescent="0.3">
      <c r="A90" s="7" t="s">
        <v>119</v>
      </c>
      <c r="B90" s="6">
        <v>455216.10000000003</v>
      </c>
      <c r="C90" s="6">
        <v>284110.41000000003</v>
      </c>
      <c r="D90" s="6">
        <v>731037.58</v>
      </c>
      <c r="E90" s="6">
        <v>284281.3</v>
      </c>
      <c r="F90" s="6">
        <v>454347.34</v>
      </c>
      <c r="G90" s="6">
        <v>397094.05000000005</v>
      </c>
      <c r="H90" s="6">
        <v>260320.41999999993</v>
      </c>
      <c r="I90" s="6">
        <v>325578.33999999997</v>
      </c>
      <c r="J90" s="6">
        <v>261082.08999999997</v>
      </c>
      <c r="K90" s="6">
        <v>382722.07000000007</v>
      </c>
      <c r="L90" s="6">
        <v>469814.53999999992</v>
      </c>
      <c r="M90" s="6">
        <v>678739.7</v>
      </c>
      <c r="N90" s="6">
        <v>366782.64999999991</v>
      </c>
      <c r="O90" s="6">
        <v>595126.72</v>
      </c>
      <c r="P90" s="6">
        <v>736479.8600000001</v>
      </c>
      <c r="Q90" s="6">
        <v>846981.42000000016</v>
      </c>
      <c r="R90" s="6">
        <v>442352.36000000004</v>
      </c>
      <c r="S90" s="6">
        <v>1190119.2599999998</v>
      </c>
      <c r="T90" s="6">
        <v>838679.03</v>
      </c>
      <c r="U90" s="6">
        <v>745601.00000000012</v>
      </c>
      <c r="V90" s="6">
        <v>626573.51</v>
      </c>
      <c r="W90" s="6">
        <v>594513.28999999992</v>
      </c>
      <c r="X90" s="6">
        <v>694180.52</v>
      </c>
      <c r="Y90" s="6">
        <v>654760.30000000005</v>
      </c>
      <c r="Z90" s="6">
        <v>613519.76</v>
      </c>
      <c r="AA90" s="6">
        <v>504722.35999999993</v>
      </c>
      <c r="AB90" s="6">
        <v>595943.03</v>
      </c>
      <c r="AC90" s="6">
        <v>1192072.43</v>
      </c>
      <c r="AD90" s="6">
        <v>903013.28</v>
      </c>
      <c r="AE90" s="6">
        <v>1149342.6200000001</v>
      </c>
      <c r="AF90" s="6">
        <v>304019.16999999993</v>
      </c>
      <c r="AG90" s="6">
        <v>157188.07999999999</v>
      </c>
      <c r="AH90" s="6">
        <v>143601.32</v>
      </c>
      <c r="AI90" s="6">
        <v>81175.260000000009</v>
      </c>
    </row>
    <row r="91" spans="1:35" x14ac:dyDescent="0.3">
      <c r="A91" s="7" t="s">
        <v>120</v>
      </c>
      <c r="B91" s="6">
        <v>9310251.3199999984</v>
      </c>
      <c r="C91" s="6">
        <v>11391369.76</v>
      </c>
      <c r="D91" s="6">
        <v>30537293.129999995</v>
      </c>
      <c r="E91" s="6">
        <v>38842562.159999996</v>
      </c>
      <c r="F91" s="6">
        <v>53551922.25</v>
      </c>
      <c r="G91" s="6">
        <v>7143055.9499999983</v>
      </c>
      <c r="H91" s="6">
        <v>11215128.529999999</v>
      </c>
      <c r="I91" s="6">
        <v>8381008.669999999</v>
      </c>
      <c r="J91" s="6">
        <v>10411064.379999999</v>
      </c>
      <c r="K91" s="6">
        <v>7257730.879999999</v>
      </c>
      <c r="L91" s="6">
        <v>56468552.800000004</v>
      </c>
      <c r="M91" s="6">
        <v>33148940.34</v>
      </c>
      <c r="N91" s="6">
        <v>15630914.66</v>
      </c>
      <c r="O91" s="6">
        <v>11921723.48</v>
      </c>
      <c r="P91" s="6">
        <v>10226331.750000004</v>
      </c>
      <c r="Q91" s="6">
        <v>7818300.7199999988</v>
      </c>
      <c r="R91" s="6">
        <v>10088014.100000001</v>
      </c>
      <c r="S91" s="6">
        <v>8318349.9899999984</v>
      </c>
      <c r="T91" s="6">
        <v>9514794.2600000016</v>
      </c>
      <c r="U91" s="6">
        <v>7872904.3300000001</v>
      </c>
      <c r="V91" s="6">
        <v>11456456.560000001</v>
      </c>
      <c r="W91" s="6">
        <v>15396937.300000003</v>
      </c>
      <c r="X91" s="6">
        <v>25045813.420000002</v>
      </c>
      <c r="Y91" s="6">
        <v>14696363.989999998</v>
      </c>
      <c r="Z91" s="6">
        <v>16667951.950000003</v>
      </c>
      <c r="AA91" s="6">
        <v>7163266.4400000004</v>
      </c>
      <c r="AB91" s="6">
        <v>10794447.789999999</v>
      </c>
      <c r="AC91" s="6">
        <v>6437822.8499999996</v>
      </c>
      <c r="AD91" s="6">
        <v>11533643.500000006</v>
      </c>
      <c r="AE91" s="6">
        <v>24604952.659999996</v>
      </c>
      <c r="AF91" s="6">
        <v>4673311.76</v>
      </c>
      <c r="AG91" s="6">
        <v>6354401.71</v>
      </c>
      <c r="AH91" s="6">
        <v>11573368.33</v>
      </c>
      <c r="AI91" s="6">
        <v>6552300.0099999998</v>
      </c>
    </row>
    <row r="92" spans="1:35" x14ac:dyDescent="0.3">
      <c r="A92" s="7" t="s">
        <v>121</v>
      </c>
      <c r="B92" s="6">
        <v>40501.520000000004</v>
      </c>
      <c r="C92" s="6">
        <v>56305.41</v>
      </c>
      <c r="D92" s="6">
        <v>57853.87</v>
      </c>
      <c r="E92" s="6">
        <v>86298.290000000008</v>
      </c>
      <c r="F92" s="6">
        <v>234634.46</v>
      </c>
      <c r="G92" s="6">
        <v>51781.349999999991</v>
      </c>
      <c r="H92" s="6">
        <v>67021.3</v>
      </c>
      <c r="I92" s="6">
        <v>37930.35</v>
      </c>
      <c r="J92" s="6">
        <v>141420.09</v>
      </c>
      <c r="K92" s="6">
        <v>981088.56</v>
      </c>
      <c r="L92" s="6">
        <v>1405057.77</v>
      </c>
      <c r="M92" s="6">
        <v>518462.43000000005</v>
      </c>
      <c r="N92" s="6">
        <v>81682.920000000013</v>
      </c>
      <c r="O92" s="6">
        <v>234485.37</v>
      </c>
      <c r="P92" s="6">
        <v>404702.32000000007</v>
      </c>
      <c r="Q92" s="6">
        <v>34162.44</v>
      </c>
      <c r="R92" s="6">
        <v>26379.010000000002</v>
      </c>
      <c r="S92" s="6">
        <v>1069816.7</v>
      </c>
      <c r="T92" s="6">
        <v>58290.920000000006</v>
      </c>
      <c r="U92" s="6">
        <v>846828.41999999993</v>
      </c>
      <c r="V92" s="6">
        <v>48135.58</v>
      </c>
      <c r="W92" s="6">
        <v>91560.6</v>
      </c>
      <c r="X92" s="6">
        <v>747186.55999999994</v>
      </c>
      <c r="Y92" s="6">
        <v>83452.100000000006</v>
      </c>
      <c r="Z92" s="6">
        <v>25870.83</v>
      </c>
      <c r="AA92" s="6">
        <v>4120602.8200000003</v>
      </c>
      <c r="AB92" s="6">
        <v>1490971.3699999999</v>
      </c>
      <c r="AC92" s="6">
        <v>14271.760000000002</v>
      </c>
      <c r="AD92" s="6">
        <v>848135.44</v>
      </c>
      <c r="AE92" s="6">
        <v>54081.229999999996</v>
      </c>
      <c r="AF92" s="6">
        <v>54160.89</v>
      </c>
      <c r="AG92" s="6">
        <v>116570.78</v>
      </c>
      <c r="AH92" s="6">
        <v>1812788.6300000001</v>
      </c>
      <c r="AI92" s="6">
        <v>3574434.1100000003</v>
      </c>
    </row>
    <row r="93" spans="1:35" x14ac:dyDescent="0.3">
      <c r="A93" s="7" t="s">
        <v>122</v>
      </c>
      <c r="B93" s="6">
        <v>6425.08</v>
      </c>
      <c r="C93" s="6">
        <v>114965.22</v>
      </c>
      <c r="D93" s="6" t="s">
        <v>39</v>
      </c>
      <c r="E93" s="6">
        <v>1100.53</v>
      </c>
      <c r="F93" s="6" t="s">
        <v>39</v>
      </c>
      <c r="G93" s="6">
        <v>7390.1099999999988</v>
      </c>
      <c r="H93" s="6">
        <v>1326.56</v>
      </c>
      <c r="I93" s="6" t="s">
        <v>39</v>
      </c>
      <c r="J93" s="6">
        <v>1949.18</v>
      </c>
      <c r="K93" s="6">
        <v>50698.869999999995</v>
      </c>
      <c r="L93" s="6">
        <v>7720.87</v>
      </c>
      <c r="M93" s="6">
        <v>73422.02</v>
      </c>
      <c r="N93" s="6">
        <v>87847.71</v>
      </c>
      <c r="O93" s="6">
        <v>123501.21000000002</v>
      </c>
      <c r="P93" s="6">
        <v>3396.3</v>
      </c>
      <c r="Q93" s="6" t="s">
        <v>39</v>
      </c>
      <c r="R93" s="6">
        <v>106777.31</v>
      </c>
      <c r="S93" s="6">
        <v>95488.150000000009</v>
      </c>
      <c r="T93" s="6">
        <v>53761.759999999995</v>
      </c>
      <c r="U93" s="6">
        <v>73258.649999999994</v>
      </c>
      <c r="V93" s="6">
        <v>257754.59000000003</v>
      </c>
      <c r="W93" s="6">
        <v>117319.38</v>
      </c>
      <c r="X93" s="6">
        <v>102167.74</v>
      </c>
      <c r="Y93" s="6">
        <v>51970.880000000005</v>
      </c>
      <c r="Z93" s="6">
        <v>48391.299999999996</v>
      </c>
      <c r="AA93" s="6">
        <v>89711.57</v>
      </c>
      <c r="AB93" s="6">
        <v>472223.16000000003</v>
      </c>
      <c r="AC93" s="6">
        <v>19548.759999999998</v>
      </c>
      <c r="AD93" s="6">
        <v>200343.13999999998</v>
      </c>
      <c r="AE93" s="6">
        <v>106364.19</v>
      </c>
      <c r="AF93" s="6">
        <v>25845.58</v>
      </c>
      <c r="AG93" s="6">
        <v>17010.23</v>
      </c>
      <c r="AH93" s="6">
        <v>84207.650000000009</v>
      </c>
      <c r="AI93" s="6">
        <v>78552.290000000008</v>
      </c>
    </row>
    <row r="94" spans="1:35" x14ac:dyDescent="0.3">
      <c r="A94" s="7" t="s">
        <v>123</v>
      </c>
      <c r="B94" s="6">
        <v>82896113.420000002</v>
      </c>
      <c r="C94" s="6">
        <v>31555985.030000001</v>
      </c>
      <c r="D94" s="6">
        <v>34230513.93</v>
      </c>
      <c r="E94" s="6">
        <v>22477652.5</v>
      </c>
      <c r="F94" s="6">
        <v>38787320.949999988</v>
      </c>
      <c r="G94" s="6">
        <v>33102596.560000006</v>
      </c>
      <c r="H94" s="6">
        <v>21076427.750000004</v>
      </c>
      <c r="I94" s="6">
        <v>34499791.710000001</v>
      </c>
      <c r="J94" s="6">
        <v>13377656.119999997</v>
      </c>
      <c r="K94" s="6">
        <v>16080156.92</v>
      </c>
      <c r="L94" s="6">
        <v>38267481.429999992</v>
      </c>
      <c r="M94" s="6">
        <v>19800079.739999998</v>
      </c>
      <c r="N94" s="6">
        <v>15589211.15</v>
      </c>
      <c r="O94" s="6">
        <v>17768957.799999997</v>
      </c>
      <c r="P94" s="6">
        <v>14239402.83</v>
      </c>
      <c r="Q94" s="6">
        <v>33381898.979999997</v>
      </c>
      <c r="R94" s="6">
        <v>25178911.27</v>
      </c>
      <c r="S94" s="6">
        <v>37047135.259999998</v>
      </c>
      <c r="T94" s="6">
        <v>24515309.530000001</v>
      </c>
      <c r="U94" s="6">
        <v>30961757.66</v>
      </c>
      <c r="V94" s="6">
        <v>16981751.350000001</v>
      </c>
      <c r="W94" s="6">
        <v>17704972.199999999</v>
      </c>
      <c r="X94" s="6">
        <v>37824776.359999999</v>
      </c>
      <c r="Y94" s="6">
        <v>34738505.520000003</v>
      </c>
      <c r="Z94" s="6">
        <v>18302586.870000001</v>
      </c>
      <c r="AA94" s="6">
        <v>39709756.679999992</v>
      </c>
      <c r="AB94" s="6">
        <v>22428220.609999996</v>
      </c>
      <c r="AC94" s="6">
        <v>25257401.799999997</v>
      </c>
      <c r="AD94" s="6">
        <v>44367518.940000005</v>
      </c>
      <c r="AE94" s="6">
        <v>28393093.620000001</v>
      </c>
      <c r="AF94" s="6">
        <v>21337490.93</v>
      </c>
      <c r="AG94" s="6">
        <v>28216542.399999995</v>
      </c>
      <c r="AH94" s="6">
        <v>38330801.209999993</v>
      </c>
      <c r="AI94" s="6">
        <v>8798868.6600000001</v>
      </c>
    </row>
    <row r="95" spans="1:35" x14ac:dyDescent="0.3">
      <c r="A95" s="7" t="s">
        <v>124</v>
      </c>
      <c r="B95" s="6">
        <v>53395880.759999998</v>
      </c>
      <c r="C95" s="6">
        <v>55357659.620000012</v>
      </c>
      <c r="D95" s="6">
        <v>61542845.480000019</v>
      </c>
      <c r="E95" s="6">
        <v>49635667.109999977</v>
      </c>
      <c r="F95" s="6">
        <v>42983433.119999975</v>
      </c>
      <c r="G95" s="6">
        <v>48033702.609999985</v>
      </c>
      <c r="H95" s="6">
        <v>57559300.869999975</v>
      </c>
      <c r="I95" s="6">
        <v>62104462.780000016</v>
      </c>
      <c r="J95" s="6">
        <v>45902508.320000008</v>
      </c>
      <c r="K95" s="6">
        <v>61001737.010000005</v>
      </c>
      <c r="L95" s="6">
        <v>56614315.24000001</v>
      </c>
      <c r="M95" s="6">
        <v>57655997.579999998</v>
      </c>
      <c r="N95" s="6">
        <v>55489499.799999975</v>
      </c>
      <c r="O95" s="6">
        <v>53256664.609999985</v>
      </c>
      <c r="P95" s="6">
        <v>53696319.259999998</v>
      </c>
      <c r="Q95" s="6">
        <v>58914383.260000028</v>
      </c>
      <c r="R95" s="6">
        <v>51039700.639999978</v>
      </c>
      <c r="S95" s="6">
        <v>51756771.790000007</v>
      </c>
      <c r="T95" s="6">
        <v>51910442.900000006</v>
      </c>
      <c r="U95" s="6">
        <v>66264835.790000029</v>
      </c>
      <c r="V95" s="6">
        <v>72689295.730000004</v>
      </c>
      <c r="W95" s="6">
        <v>69092205.719999999</v>
      </c>
      <c r="X95" s="6">
        <v>71496147.810000017</v>
      </c>
      <c r="Y95" s="6">
        <v>64296497.450000025</v>
      </c>
      <c r="Z95" s="6">
        <v>65501318.579999998</v>
      </c>
      <c r="AA95" s="6">
        <v>56003996.460000008</v>
      </c>
      <c r="AB95" s="6">
        <v>63107244.180000007</v>
      </c>
      <c r="AC95" s="6">
        <v>69222446</v>
      </c>
      <c r="AD95" s="6">
        <v>52195414.750000007</v>
      </c>
      <c r="AE95" s="6">
        <v>49432044.199999973</v>
      </c>
      <c r="AF95" s="6">
        <v>70990845.229999989</v>
      </c>
      <c r="AG95" s="6">
        <v>63568180.820000023</v>
      </c>
      <c r="AH95" s="6">
        <v>54653185.799999967</v>
      </c>
      <c r="AI95" s="6">
        <v>72090467.5</v>
      </c>
    </row>
    <row r="96" spans="1:35" x14ac:dyDescent="0.3">
      <c r="A96" s="7" t="s">
        <v>125</v>
      </c>
      <c r="B96" s="6">
        <v>2043.9899999999998</v>
      </c>
      <c r="C96" s="6">
        <v>40369055.620000005</v>
      </c>
      <c r="D96" s="6">
        <v>15749562.15</v>
      </c>
      <c r="E96" s="6">
        <v>12092701.989999998</v>
      </c>
      <c r="F96" s="6" t="s">
        <v>39</v>
      </c>
      <c r="G96" s="6">
        <v>9604564.5299999993</v>
      </c>
      <c r="H96" s="6">
        <v>2296.11</v>
      </c>
      <c r="I96" s="6" t="s">
        <v>39</v>
      </c>
      <c r="J96" s="6">
        <v>11106914.469999999</v>
      </c>
      <c r="K96" s="6">
        <v>2882.41</v>
      </c>
      <c r="L96" s="6">
        <v>17939369.549999997</v>
      </c>
      <c r="M96" s="6">
        <v>79319.430000000008</v>
      </c>
      <c r="N96" s="6">
        <v>642.54</v>
      </c>
      <c r="O96" s="6">
        <v>6040440.3399999999</v>
      </c>
      <c r="P96" s="6">
        <v>5025.6399999999994</v>
      </c>
      <c r="Q96" s="6">
        <v>14245768.910000002</v>
      </c>
      <c r="R96" s="6">
        <v>2151.89</v>
      </c>
      <c r="S96" s="6" t="s">
        <v>39</v>
      </c>
      <c r="T96" s="6">
        <v>3333.42</v>
      </c>
      <c r="U96" s="6">
        <v>9133.2899999999991</v>
      </c>
      <c r="V96" s="6">
        <v>33622.19</v>
      </c>
      <c r="W96" s="6">
        <v>3743.6400000000003</v>
      </c>
      <c r="X96" s="6">
        <v>2922742.06</v>
      </c>
      <c r="Y96" s="6">
        <v>68132.319999999992</v>
      </c>
      <c r="Z96" s="6">
        <v>958.07</v>
      </c>
      <c r="AA96" s="6">
        <v>678.15</v>
      </c>
      <c r="AB96" s="6">
        <v>776.92000000000007</v>
      </c>
      <c r="AC96" s="6">
        <v>1386.02</v>
      </c>
      <c r="AD96" s="6">
        <v>1227.0899999999999</v>
      </c>
      <c r="AE96" s="6">
        <v>6187.2199999999993</v>
      </c>
      <c r="AF96" s="6">
        <v>3886.8600000000006</v>
      </c>
      <c r="AG96" s="6">
        <v>66529.710000000006</v>
      </c>
      <c r="AH96" s="6">
        <v>10045.390000000001</v>
      </c>
      <c r="AI96" s="6">
        <v>1656.51</v>
      </c>
    </row>
    <row r="97" spans="1:35" x14ac:dyDescent="0.3">
      <c r="A97" s="7" t="s">
        <v>126</v>
      </c>
      <c r="B97" s="6" t="s">
        <v>39</v>
      </c>
      <c r="C97" s="6" t="s">
        <v>39</v>
      </c>
      <c r="D97" s="6">
        <v>7771.1100000000006</v>
      </c>
      <c r="E97" s="8"/>
      <c r="F97" s="6" t="s">
        <v>39</v>
      </c>
      <c r="G97" s="6">
        <v>1769.99</v>
      </c>
      <c r="H97" s="6" t="s">
        <v>39</v>
      </c>
      <c r="I97" s="6" t="s">
        <v>39</v>
      </c>
      <c r="J97" s="8"/>
      <c r="K97" s="6" t="s">
        <v>39</v>
      </c>
      <c r="L97" s="6">
        <v>548.83000000000004</v>
      </c>
      <c r="M97" s="6" t="s">
        <v>39</v>
      </c>
      <c r="N97" s="6" t="s">
        <v>39</v>
      </c>
      <c r="O97" s="8"/>
      <c r="P97" s="6" t="s">
        <v>39</v>
      </c>
      <c r="Q97" s="8"/>
      <c r="R97" s="6" t="s">
        <v>39</v>
      </c>
      <c r="S97" s="6">
        <v>1336.8799999999999</v>
      </c>
      <c r="T97" s="8"/>
      <c r="U97" s="6" t="s">
        <v>39</v>
      </c>
      <c r="V97" s="6">
        <v>548.77</v>
      </c>
      <c r="W97" s="8"/>
      <c r="X97" s="6" t="s">
        <v>39</v>
      </c>
      <c r="Y97" s="6">
        <v>107931.03</v>
      </c>
      <c r="Z97" s="6" t="s">
        <v>39</v>
      </c>
      <c r="AA97" s="6">
        <v>313.58999999999997</v>
      </c>
      <c r="AB97" s="6" t="s">
        <v>39</v>
      </c>
      <c r="AC97" s="6">
        <v>8650.91</v>
      </c>
      <c r="AD97" s="8"/>
      <c r="AE97" s="6" t="s">
        <v>39</v>
      </c>
      <c r="AF97" s="6" t="s">
        <v>39</v>
      </c>
      <c r="AG97" s="6" t="s">
        <v>39</v>
      </c>
      <c r="AH97" s="6">
        <v>773.23</v>
      </c>
      <c r="AI97" s="6" t="s">
        <v>39</v>
      </c>
    </row>
    <row r="98" spans="1:35" x14ac:dyDescent="0.3">
      <c r="A98" s="7" t="s">
        <v>127</v>
      </c>
      <c r="B98" s="6">
        <v>26393281.849999987</v>
      </c>
      <c r="C98" s="6">
        <v>33848637.330000006</v>
      </c>
      <c r="D98" s="6">
        <v>36228948.150000021</v>
      </c>
      <c r="E98" s="6">
        <v>25464861.469999999</v>
      </c>
      <c r="F98" s="6">
        <v>27079870.440000009</v>
      </c>
      <c r="G98" s="6">
        <v>27172688.319999997</v>
      </c>
      <c r="H98" s="6">
        <v>35449741.170000032</v>
      </c>
      <c r="I98" s="6">
        <v>35119423.009999983</v>
      </c>
      <c r="J98" s="6">
        <v>39093586.289999984</v>
      </c>
      <c r="K98" s="6">
        <v>30431319.130000003</v>
      </c>
      <c r="L98" s="6">
        <v>41033243.100000031</v>
      </c>
      <c r="M98" s="6">
        <v>41304772.239999995</v>
      </c>
      <c r="N98" s="6">
        <v>43773013.889999986</v>
      </c>
      <c r="O98" s="6">
        <v>49136836.610000007</v>
      </c>
      <c r="P98" s="6">
        <v>50150833.959999986</v>
      </c>
      <c r="Q98" s="6">
        <v>42116024.350000016</v>
      </c>
      <c r="R98" s="6">
        <v>44023958.100000001</v>
      </c>
      <c r="S98" s="6">
        <v>40040153.970000006</v>
      </c>
      <c r="T98" s="6">
        <v>46743788.160000004</v>
      </c>
      <c r="U98" s="6">
        <v>59416548.550000012</v>
      </c>
      <c r="V98" s="6">
        <v>53993939.190000035</v>
      </c>
      <c r="W98" s="6">
        <v>61034990.809999973</v>
      </c>
      <c r="X98" s="6">
        <v>63901491.770000003</v>
      </c>
      <c r="Y98" s="6">
        <v>57480761.050000019</v>
      </c>
      <c r="Z98" s="6">
        <v>48529819.860000007</v>
      </c>
      <c r="AA98" s="6">
        <v>44627849.650000006</v>
      </c>
      <c r="AB98" s="6">
        <v>58932504.289999999</v>
      </c>
      <c r="AC98" s="6">
        <v>54185093.93</v>
      </c>
      <c r="AD98" s="6">
        <v>52389896.919999994</v>
      </c>
      <c r="AE98" s="6">
        <v>53190326.189999968</v>
      </c>
      <c r="AF98" s="6">
        <v>62890865.620000012</v>
      </c>
      <c r="AG98" s="6">
        <v>65832780.900000036</v>
      </c>
      <c r="AH98" s="6">
        <v>58321628.390000038</v>
      </c>
      <c r="AI98" s="6">
        <v>79821723.289999962</v>
      </c>
    </row>
    <row r="99" spans="1:35" x14ac:dyDescent="0.3">
      <c r="A99" s="7" t="s">
        <v>128</v>
      </c>
      <c r="B99" s="6">
        <v>8821571658.7599945</v>
      </c>
      <c r="C99" s="6">
        <v>8204410504.5300045</v>
      </c>
      <c r="D99" s="6">
        <v>8621061336.7899971</v>
      </c>
      <c r="E99" s="6">
        <v>8932762539.1299934</v>
      </c>
      <c r="F99" s="6">
        <v>9974646575.1700039</v>
      </c>
      <c r="G99" s="6">
        <v>10015815675.170015</v>
      </c>
      <c r="H99" s="6">
        <v>9383241086.160017</v>
      </c>
      <c r="I99" s="6">
        <v>10454801138.030003</v>
      </c>
      <c r="J99" s="6">
        <v>10359068077.259995</v>
      </c>
      <c r="K99" s="6">
        <v>10483652262.999985</v>
      </c>
      <c r="L99" s="6">
        <v>10101395569.740007</v>
      </c>
      <c r="M99" s="6">
        <v>9324554262.1699944</v>
      </c>
      <c r="N99" s="6">
        <v>9870121997.109993</v>
      </c>
      <c r="O99" s="6">
        <v>9819354555.1999931</v>
      </c>
      <c r="P99" s="6">
        <v>9742971294.5700188</v>
      </c>
      <c r="Q99" s="6">
        <v>10483201473.760004</v>
      </c>
      <c r="R99" s="6">
        <v>10431802871.140017</v>
      </c>
      <c r="S99" s="6">
        <v>10208799780.149986</v>
      </c>
      <c r="T99" s="6">
        <v>11547538941.419977</v>
      </c>
      <c r="U99" s="6">
        <v>12122444917.909992</v>
      </c>
      <c r="V99" s="6">
        <v>11036991057.589996</v>
      </c>
      <c r="W99" s="6">
        <v>12557266882.040016</v>
      </c>
      <c r="X99" s="6">
        <v>11217884320.82999</v>
      </c>
      <c r="Y99" s="6">
        <v>10418631708.009991</v>
      </c>
      <c r="Z99" s="6">
        <v>10780733943.879982</v>
      </c>
      <c r="AA99" s="6">
        <v>9856723763.5099983</v>
      </c>
      <c r="AB99" s="6">
        <v>9713452329.6900043</v>
      </c>
      <c r="AC99" s="6">
        <v>10369447499.479998</v>
      </c>
      <c r="AD99" s="6">
        <v>10686113045.539986</v>
      </c>
      <c r="AE99" s="6">
        <v>10720576427.60001</v>
      </c>
      <c r="AF99" s="6">
        <v>11581429877.509998</v>
      </c>
      <c r="AG99" s="6">
        <v>11508360148.139997</v>
      </c>
      <c r="AH99" s="6">
        <v>11630727059.959972</v>
      </c>
      <c r="AI99" s="6">
        <v>12546464519.390005</v>
      </c>
    </row>
    <row r="100" spans="1:35" x14ac:dyDescent="0.3">
      <c r="A100" s="7" t="s">
        <v>129</v>
      </c>
      <c r="B100" s="6">
        <v>4898.1500000000005</v>
      </c>
      <c r="C100" s="6">
        <v>37875.420000000006</v>
      </c>
      <c r="D100" s="6">
        <v>607.54999999999995</v>
      </c>
      <c r="E100" s="6">
        <v>80241.66</v>
      </c>
      <c r="F100" s="6">
        <v>2273.5</v>
      </c>
      <c r="G100" s="6">
        <v>29321.230000000003</v>
      </c>
      <c r="H100" s="6">
        <v>441.67</v>
      </c>
      <c r="I100" s="6">
        <v>15903.73</v>
      </c>
      <c r="J100" s="6">
        <v>3805.75</v>
      </c>
      <c r="K100" s="6">
        <v>16014.91</v>
      </c>
      <c r="L100" s="6">
        <v>92882.87</v>
      </c>
      <c r="M100" s="6">
        <v>57633.19</v>
      </c>
      <c r="N100" s="6">
        <v>22867.51</v>
      </c>
      <c r="O100" s="6">
        <v>326.78999999999996</v>
      </c>
      <c r="P100" s="6">
        <v>1684.94</v>
      </c>
      <c r="Q100" s="6">
        <v>1854.62</v>
      </c>
      <c r="R100" s="6">
        <v>5056.2</v>
      </c>
      <c r="S100" s="6">
        <v>6833.19</v>
      </c>
      <c r="T100" s="6">
        <v>72144.17</v>
      </c>
      <c r="U100" s="6">
        <v>1702.38</v>
      </c>
      <c r="V100" s="6">
        <v>2934</v>
      </c>
      <c r="W100" s="6">
        <v>2055.7799999999997</v>
      </c>
      <c r="X100" s="6">
        <v>4159.1900000000005</v>
      </c>
      <c r="Y100" s="6" t="s">
        <v>39</v>
      </c>
      <c r="Z100" s="6">
        <v>11200.04</v>
      </c>
      <c r="AA100" s="6">
        <v>964.69</v>
      </c>
      <c r="AB100" s="6">
        <v>9659.73</v>
      </c>
      <c r="AC100" s="6">
        <v>742.02</v>
      </c>
      <c r="AD100" s="6" t="s">
        <v>39</v>
      </c>
      <c r="AE100" s="6">
        <v>778.06999999999994</v>
      </c>
      <c r="AF100" s="6">
        <v>3933.03</v>
      </c>
      <c r="AG100" s="6">
        <v>1144.48</v>
      </c>
      <c r="AH100" s="6">
        <v>2324.59</v>
      </c>
      <c r="AI100" s="6">
        <v>5712.77</v>
      </c>
    </row>
    <row r="101" spans="1:35" x14ac:dyDescent="0.3">
      <c r="A101" s="7" t="s">
        <v>130</v>
      </c>
      <c r="B101" s="6">
        <v>1535268569.6399999</v>
      </c>
      <c r="C101" s="6">
        <v>1434011612.05</v>
      </c>
      <c r="D101" s="6">
        <v>1799748140.9800014</v>
      </c>
      <c r="E101" s="6">
        <v>1528694083.1299994</v>
      </c>
      <c r="F101" s="6">
        <v>1697188868.1599991</v>
      </c>
      <c r="G101" s="6">
        <v>1785429599.7300012</v>
      </c>
      <c r="H101" s="6">
        <v>1634043526.9899998</v>
      </c>
      <c r="I101" s="6">
        <v>1723708403.4400001</v>
      </c>
      <c r="J101" s="6">
        <v>1565436413.8100004</v>
      </c>
      <c r="K101" s="6">
        <v>1801197169.8600008</v>
      </c>
      <c r="L101" s="6">
        <v>1598498710.3200011</v>
      </c>
      <c r="M101" s="6">
        <v>1499517818.1100001</v>
      </c>
      <c r="N101" s="6">
        <v>1452317689.6699996</v>
      </c>
      <c r="O101" s="6">
        <v>1682882125.8000002</v>
      </c>
      <c r="P101" s="6">
        <v>1671498880.5899987</v>
      </c>
      <c r="Q101" s="6">
        <v>1922496224.5900016</v>
      </c>
      <c r="R101" s="6">
        <v>1777285919.2599993</v>
      </c>
      <c r="S101" s="6">
        <v>1851304349.0399995</v>
      </c>
      <c r="T101" s="6">
        <v>2286437037.7799988</v>
      </c>
      <c r="U101" s="6">
        <v>2296927100.7000012</v>
      </c>
      <c r="V101" s="6">
        <v>1955169505.5899999</v>
      </c>
      <c r="W101" s="6">
        <v>2127059193.0500004</v>
      </c>
      <c r="X101" s="6">
        <v>1898472138.750001</v>
      </c>
      <c r="Y101" s="6">
        <v>2078796258.5900006</v>
      </c>
      <c r="Z101" s="6">
        <v>2049946865.6400003</v>
      </c>
      <c r="AA101" s="6">
        <v>1596430380.1199996</v>
      </c>
      <c r="AB101" s="6">
        <v>1866780258.8800001</v>
      </c>
      <c r="AC101" s="6">
        <v>2030092039.7300014</v>
      </c>
      <c r="AD101" s="6">
        <v>1999085213.8200006</v>
      </c>
      <c r="AE101" s="6">
        <v>1665245412.1299987</v>
      </c>
      <c r="AF101" s="6">
        <v>1900184271.5700016</v>
      </c>
      <c r="AG101" s="6">
        <v>2020901258.5900006</v>
      </c>
      <c r="AH101" s="6">
        <v>1864658156.3600011</v>
      </c>
      <c r="AI101" s="6">
        <v>2160261545.2100015</v>
      </c>
    </row>
    <row r="102" spans="1:35" x14ac:dyDescent="0.3">
      <c r="A102" s="7" t="s">
        <v>131</v>
      </c>
      <c r="B102" s="6">
        <v>76866274.060000017</v>
      </c>
      <c r="C102" s="6">
        <v>75090006.590000018</v>
      </c>
      <c r="D102" s="6">
        <v>61867721.170000009</v>
      </c>
      <c r="E102" s="6">
        <v>41909303.949999996</v>
      </c>
      <c r="F102" s="6">
        <v>64879365.519999981</v>
      </c>
      <c r="G102" s="6">
        <v>61169260.000000015</v>
      </c>
      <c r="H102" s="6">
        <v>62047206.319999978</v>
      </c>
      <c r="I102" s="6">
        <v>53561147.560000002</v>
      </c>
      <c r="J102" s="6">
        <v>51273467.969999999</v>
      </c>
      <c r="K102" s="6">
        <v>55848746.189999998</v>
      </c>
      <c r="L102" s="6">
        <v>46671046.910000004</v>
      </c>
      <c r="M102" s="6">
        <v>57516183.400000006</v>
      </c>
      <c r="N102" s="6">
        <v>54714259.739999995</v>
      </c>
      <c r="O102" s="6">
        <v>50663138.26000002</v>
      </c>
      <c r="P102" s="6">
        <v>42482584.210000008</v>
      </c>
      <c r="Q102" s="6">
        <v>67559300.039999992</v>
      </c>
      <c r="R102" s="6">
        <v>73098680.430000007</v>
      </c>
      <c r="S102" s="6">
        <v>59542285.529999979</v>
      </c>
      <c r="T102" s="6">
        <v>39114893.379999995</v>
      </c>
      <c r="U102" s="6">
        <v>69882195.899999991</v>
      </c>
      <c r="V102" s="6">
        <v>77887185.779999986</v>
      </c>
      <c r="W102" s="6">
        <v>72049000.690000027</v>
      </c>
      <c r="X102" s="6">
        <v>45030310.539999999</v>
      </c>
      <c r="Y102" s="6">
        <v>59156825.210000008</v>
      </c>
      <c r="Z102" s="6">
        <v>76094282.469999984</v>
      </c>
      <c r="AA102" s="6">
        <v>77157151.970000014</v>
      </c>
      <c r="AB102" s="6">
        <v>64804929.43</v>
      </c>
      <c r="AC102" s="6">
        <v>107240183.08999999</v>
      </c>
      <c r="AD102" s="6">
        <v>51395512.549999997</v>
      </c>
      <c r="AE102" s="6">
        <v>113988143.54000001</v>
      </c>
      <c r="AF102" s="6">
        <v>74507801.610000014</v>
      </c>
      <c r="AG102" s="6">
        <v>66283514.860000007</v>
      </c>
      <c r="AH102" s="6">
        <v>62208861.349999987</v>
      </c>
      <c r="AI102" s="6">
        <v>87710814.179999977</v>
      </c>
    </row>
    <row r="103" spans="1:35" x14ac:dyDescent="0.3">
      <c r="A103" s="7" t="s">
        <v>132</v>
      </c>
      <c r="B103" s="6">
        <v>256179885.07000017</v>
      </c>
      <c r="C103" s="6">
        <v>259605810.61000016</v>
      </c>
      <c r="D103" s="6">
        <v>295347716.13000011</v>
      </c>
      <c r="E103" s="6">
        <v>317690401.13999999</v>
      </c>
      <c r="F103" s="6">
        <v>315293880.99000001</v>
      </c>
      <c r="G103" s="6">
        <v>296977838.31999993</v>
      </c>
      <c r="H103" s="6">
        <v>306693813.06999975</v>
      </c>
      <c r="I103" s="6">
        <v>270080199.86999989</v>
      </c>
      <c r="J103" s="6">
        <v>234038197.03000006</v>
      </c>
      <c r="K103" s="6">
        <v>310848707.99000001</v>
      </c>
      <c r="L103" s="6">
        <v>281720088.74000001</v>
      </c>
      <c r="M103" s="6">
        <v>241489642.32999998</v>
      </c>
      <c r="N103" s="6">
        <v>239922423.54999998</v>
      </c>
      <c r="O103" s="6">
        <v>310935066.23000014</v>
      </c>
      <c r="P103" s="6">
        <v>246585808.55000013</v>
      </c>
      <c r="Q103" s="6">
        <v>339934160.69</v>
      </c>
      <c r="R103" s="6">
        <v>284397273.24999982</v>
      </c>
      <c r="S103" s="6">
        <v>296734246.22999996</v>
      </c>
      <c r="T103" s="6">
        <v>356711794.29999971</v>
      </c>
      <c r="U103" s="6">
        <v>367039821.17000014</v>
      </c>
      <c r="V103" s="6">
        <v>294179746.60999995</v>
      </c>
      <c r="W103" s="6">
        <v>296442337.38999999</v>
      </c>
      <c r="X103" s="6">
        <v>299650164.0999999</v>
      </c>
      <c r="Y103" s="6">
        <v>260672940.80000001</v>
      </c>
      <c r="Z103" s="6">
        <v>311097202.94</v>
      </c>
      <c r="AA103" s="6">
        <v>286141942.61999983</v>
      </c>
      <c r="AB103" s="6">
        <v>317799967.03000021</v>
      </c>
      <c r="AC103" s="6">
        <v>362628108.75999999</v>
      </c>
      <c r="AD103" s="6">
        <v>313676701.5400002</v>
      </c>
      <c r="AE103" s="6">
        <v>248589226.92999995</v>
      </c>
      <c r="AF103" s="6">
        <v>329154560.73999989</v>
      </c>
      <c r="AG103" s="6">
        <v>301723053.38999975</v>
      </c>
      <c r="AH103" s="6">
        <v>323524924.37000012</v>
      </c>
      <c r="AI103" s="6">
        <v>303653626.26000011</v>
      </c>
    </row>
    <row r="104" spans="1:35" x14ac:dyDescent="0.3">
      <c r="A104" s="7" t="s">
        <v>275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6" t="s">
        <v>39</v>
      </c>
      <c r="M104" s="8"/>
      <c r="N104" s="6" t="s">
        <v>39</v>
      </c>
      <c r="O104" s="8"/>
      <c r="P104" s="8"/>
      <c r="Q104" s="8"/>
      <c r="R104" s="8"/>
      <c r="S104" s="6" t="s">
        <v>39</v>
      </c>
      <c r="T104" s="6" t="s">
        <v>39</v>
      </c>
      <c r="U104" s="6" t="s">
        <v>39</v>
      </c>
      <c r="V104" s="8"/>
      <c r="W104" s="8"/>
      <c r="X104" s="8"/>
      <c r="Y104" s="8"/>
      <c r="Z104" s="8"/>
      <c r="AA104" s="6" t="s">
        <v>39</v>
      </c>
      <c r="AB104" s="8"/>
      <c r="AC104" s="6" t="s">
        <v>39</v>
      </c>
      <c r="AD104" s="8"/>
      <c r="AE104" s="8"/>
      <c r="AF104" s="8"/>
      <c r="AG104" s="8"/>
      <c r="AH104" s="8"/>
      <c r="AI104" s="8"/>
    </row>
    <row r="105" spans="1:35" x14ac:dyDescent="0.3">
      <c r="A105" s="7" t="s">
        <v>133</v>
      </c>
      <c r="B105" s="6">
        <v>45913115.599999994</v>
      </c>
      <c r="C105" s="6">
        <v>52083701.529999994</v>
      </c>
      <c r="D105" s="6">
        <v>67412655.939999998</v>
      </c>
      <c r="E105" s="6">
        <v>64012066.520000003</v>
      </c>
      <c r="F105" s="6">
        <v>74326106.780000001</v>
      </c>
      <c r="G105" s="6">
        <v>95395714.189999983</v>
      </c>
      <c r="H105" s="6">
        <v>63902760.479999967</v>
      </c>
      <c r="I105" s="6">
        <v>76797845.319999993</v>
      </c>
      <c r="J105" s="6">
        <v>71224261.710000008</v>
      </c>
      <c r="K105" s="6">
        <v>109905185.17000003</v>
      </c>
      <c r="L105" s="6">
        <v>80006988.449999928</v>
      </c>
      <c r="M105" s="6">
        <v>79480466.449999973</v>
      </c>
      <c r="N105" s="6">
        <v>76949268.599999934</v>
      </c>
      <c r="O105" s="6">
        <v>81859831.429999977</v>
      </c>
      <c r="P105" s="6">
        <v>99455162.969999969</v>
      </c>
      <c r="Q105" s="6">
        <v>160615487.45000002</v>
      </c>
      <c r="R105" s="6">
        <v>178017542.33999988</v>
      </c>
      <c r="S105" s="6">
        <v>169275584.75000006</v>
      </c>
      <c r="T105" s="6">
        <v>177430993.79999992</v>
      </c>
      <c r="U105" s="6">
        <v>188339559.18999979</v>
      </c>
      <c r="V105" s="6">
        <v>167978505.18999982</v>
      </c>
      <c r="W105" s="6">
        <v>111991179.87999998</v>
      </c>
      <c r="X105" s="6">
        <v>54843026.660000019</v>
      </c>
      <c r="Y105" s="6">
        <v>59680768.640000023</v>
      </c>
      <c r="Z105" s="6">
        <v>59842722.769999966</v>
      </c>
      <c r="AA105" s="6">
        <v>72650828.219999999</v>
      </c>
      <c r="AB105" s="6">
        <v>49500264.580000006</v>
      </c>
      <c r="AC105" s="6">
        <v>63250352.540000007</v>
      </c>
      <c r="AD105" s="6">
        <v>49417127.050000027</v>
      </c>
      <c r="AE105" s="6">
        <v>52339854.160000019</v>
      </c>
      <c r="AF105" s="6">
        <v>56987602.140000015</v>
      </c>
      <c r="AG105" s="6">
        <v>71988345.320000023</v>
      </c>
      <c r="AH105" s="6">
        <v>62924653.439999998</v>
      </c>
      <c r="AI105" s="6">
        <v>94247286.809999973</v>
      </c>
    </row>
    <row r="106" spans="1:35" x14ac:dyDescent="0.3">
      <c r="A106" s="7" t="s">
        <v>134</v>
      </c>
      <c r="B106" s="6">
        <v>641130929.34999967</v>
      </c>
      <c r="C106" s="6">
        <v>631942605.0999999</v>
      </c>
      <c r="D106" s="6">
        <v>713129701.63000059</v>
      </c>
      <c r="E106" s="6">
        <v>546732150.65999997</v>
      </c>
      <c r="F106" s="6">
        <v>744092963.38999963</v>
      </c>
      <c r="G106" s="6">
        <v>742822054.48999989</v>
      </c>
      <c r="H106" s="6">
        <v>608209421.35000002</v>
      </c>
      <c r="I106" s="6">
        <v>640778290.70000005</v>
      </c>
      <c r="J106" s="6">
        <v>753735354.2599988</v>
      </c>
      <c r="K106" s="6">
        <v>722975078.41999996</v>
      </c>
      <c r="L106" s="6">
        <v>711874660.57999945</v>
      </c>
      <c r="M106" s="6">
        <v>578484249.29999924</v>
      </c>
      <c r="N106" s="6">
        <v>702093632.42000008</v>
      </c>
      <c r="O106" s="6">
        <v>683281462.42000008</v>
      </c>
      <c r="P106" s="6">
        <v>594721559.53999925</v>
      </c>
      <c r="Q106" s="6">
        <v>825717254.25000095</v>
      </c>
      <c r="R106" s="6">
        <v>779854604.14999974</v>
      </c>
      <c r="S106" s="6">
        <v>671949324.26999962</v>
      </c>
      <c r="T106" s="6">
        <v>809567426.37999976</v>
      </c>
      <c r="U106" s="6">
        <v>742291167.06999969</v>
      </c>
      <c r="V106" s="6">
        <v>756874143.40000033</v>
      </c>
      <c r="W106" s="6">
        <v>877663078.14999926</v>
      </c>
      <c r="X106" s="6">
        <v>829192854.2900002</v>
      </c>
      <c r="Y106" s="6">
        <v>713429000.59999955</v>
      </c>
      <c r="Z106" s="6">
        <v>637665198.63000035</v>
      </c>
      <c r="AA106" s="6">
        <v>709285697.50999892</v>
      </c>
      <c r="AB106" s="6">
        <v>824537371.01000082</v>
      </c>
      <c r="AC106" s="6">
        <v>794209642.8300004</v>
      </c>
      <c r="AD106" s="6">
        <v>687975678.61999917</v>
      </c>
      <c r="AE106" s="6">
        <v>737368334.41000021</v>
      </c>
      <c r="AF106" s="6">
        <v>884190039.33999991</v>
      </c>
      <c r="AG106" s="6">
        <v>727008337.38999939</v>
      </c>
      <c r="AH106" s="6">
        <v>691720909.04999948</v>
      </c>
      <c r="AI106" s="6">
        <v>928012619.60000086</v>
      </c>
    </row>
    <row r="107" spans="1:35" x14ac:dyDescent="0.3">
      <c r="A107" s="7" t="s">
        <v>135</v>
      </c>
      <c r="B107" s="6">
        <v>218059506.75999996</v>
      </c>
      <c r="C107" s="6">
        <v>175179339.03000003</v>
      </c>
      <c r="D107" s="6">
        <v>229721975.25000021</v>
      </c>
      <c r="E107" s="6">
        <v>210514881.0800001</v>
      </c>
      <c r="F107" s="6">
        <v>218576296.01000011</v>
      </c>
      <c r="G107" s="6">
        <v>259783289.47999993</v>
      </c>
      <c r="H107" s="6">
        <v>247009666.53999993</v>
      </c>
      <c r="I107" s="6">
        <v>294646915.82000017</v>
      </c>
      <c r="J107" s="6">
        <v>311542113.41000009</v>
      </c>
      <c r="K107" s="6">
        <v>248650377.56999999</v>
      </c>
      <c r="L107" s="6">
        <v>291418513.96999991</v>
      </c>
      <c r="M107" s="6">
        <v>247393297.69000012</v>
      </c>
      <c r="N107" s="6">
        <v>293817557.30000037</v>
      </c>
      <c r="O107" s="6">
        <v>299220078.75</v>
      </c>
      <c r="P107" s="6">
        <v>188924207.30000013</v>
      </c>
      <c r="Q107" s="6">
        <v>267981209.09000003</v>
      </c>
      <c r="R107" s="6">
        <v>383523598.45000029</v>
      </c>
      <c r="S107" s="6">
        <v>275798211.41999996</v>
      </c>
      <c r="T107" s="6">
        <v>249676293.37999991</v>
      </c>
      <c r="U107" s="6">
        <v>325932872.06999987</v>
      </c>
      <c r="V107" s="6">
        <v>323004469.89999992</v>
      </c>
      <c r="W107" s="6">
        <v>273058564.26999986</v>
      </c>
      <c r="X107" s="6">
        <v>224631052.00999978</v>
      </c>
      <c r="Y107" s="6">
        <v>232280192.43000001</v>
      </c>
      <c r="Z107" s="6">
        <v>289365903.0599997</v>
      </c>
      <c r="AA107" s="6">
        <v>257623017.62999994</v>
      </c>
      <c r="AB107" s="6">
        <v>287936115.30000001</v>
      </c>
      <c r="AC107" s="6">
        <v>315661347.72999996</v>
      </c>
      <c r="AD107" s="6">
        <v>278665569.16000015</v>
      </c>
      <c r="AE107" s="6">
        <v>326594136.94999981</v>
      </c>
      <c r="AF107" s="6">
        <v>329057857.82000029</v>
      </c>
      <c r="AG107" s="6">
        <v>300335797.84999996</v>
      </c>
      <c r="AH107" s="6">
        <v>356458335.32999974</v>
      </c>
      <c r="AI107" s="6">
        <v>361683645.58999991</v>
      </c>
    </row>
    <row r="108" spans="1:35" x14ac:dyDescent="0.3">
      <c r="A108" s="7" t="s">
        <v>136</v>
      </c>
      <c r="B108" s="8"/>
      <c r="C108" s="6" t="s">
        <v>39</v>
      </c>
      <c r="D108" s="6" t="s">
        <v>39</v>
      </c>
      <c r="E108" s="8"/>
      <c r="F108" s="8"/>
      <c r="G108" s="8"/>
      <c r="H108" s="8"/>
      <c r="I108" s="8"/>
      <c r="J108" s="6" t="s">
        <v>39</v>
      </c>
      <c r="K108" s="6" t="s">
        <v>39</v>
      </c>
      <c r="L108" s="8"/>
      <c r="M108" s="6" t="s">
        <v>39</v>
      </c>
      <c r="N108" s="8"/>
      <c r="O108" s="6" t="s">
        <v>39</v>
      </c>
      <c r="P108" s="6" t="s">
        <v>39</v>
      </c>
      <c r="Q108" s="8"/>
      <c r="R108" s="8"/>
      <c r="S108" s="6" t="s">
        <v>39</v>
      </c>
      <c r="T108" s="8"/>
      <c r="U108" s="8"/>
      <c r="V108" s="6" t="s">
        <v>39</v>
      </c>
      <c r="W108" s="8"/>
      <c r="X108" s="8"/>
      <c r="Y108" s="8"/>
      <c r="Z108" s="8"/>
      <c r="AA108" s="6" t="s">
        <v>39</v>
      </c>
      <c r="AB108" s="8"/>
      <c r="AC108" s="8"/>
      <c r="AD108" s="8"/>
      <c r="AE108" s="6" t="s">
        <v>39</v>
      </c>
      <c r="AF108" s="6" t="s">
        <v>39</v>
      </c>
      <c r="AG108" s="8"/>
      <c r="AH108" s="6" t="s">
        <v>39</v>
      </c>
      <c r="AI108" s="8"/>
    </row>
    <row r="109" spans="1:35" x14ac:dyDescent="0.3">
      <c r="A109" s="7" t="s">
        <v>137</v>
      </c>
      <c r="B109" s="6">
        <v>184356.75</v>
      </c>
      <c r="C109" s="6">
        <v>150618.69000000003</v>
      </c>
      <c r="D109" s="6">
        <v>141995.34</v>
      </c>
      <c r="E109" s="6">
        <v>175846.61000000002</v>
      </c>
      <c r="F109" s="6">
        <v>284912.81</v>
      </c>
      <c r="G109" s="6">
        <v>270204.63</v>
      </c>
      <c r="H109" s="6">
        <v>302546.44</v>
      </c>
      <c r="I109" s="6">
        <v>152448.66999999998</v>
      </c>
      <c r="J109" s="6">
        <v>12039679.279999999</v>
      </c>
      <c r="K109" s="6">
        <v>207646.65</v>
      </c>
      <c r="L109" s="6">
        <v>229878.43</v>
      </c>
      <c r="M109" s="6">
        <v>260022.24000000002</v>
      </c>
      <c r="N109" s="6">
        <v>189360.82</v>
      </c>
      <c r="O109" s="6">
        <v>246969.74999999997</v>
      </c>
      <c r="P109" s="6">
        <v>153232.64999999997</v>
      </c>
      <c r="Q109" s="6">
        <v>184237.94000000003</v>
      </c>
      <c r="R109" s="6">
        <v>310311.18</v>
      </c>
      <c r="S109" s="6">
        <v>145235.32999999999</v>
      </c>
      <c r="T109" s="6">
        <v>233504.29000000004</v>
      </c>
      <c r="U109" s="6">
        <v>326157.69</v>
      </c>
      <c r="V109" s="6">
        <v>84982.32</v>
      </c>
      <c r="W109" s="6">
        <v>223478.15000000002</v>
      </c>
      <c r="X109" s="6">
        <v>937946.29</v>
      </c>
      <c r="Y109" s="6">
        <v>2452859.7700000005</v>
      </c>
      <c r="Z109" s="6">
        <v>357161.06999999995</v>
      </c>
      <c r="AA109" s="6">
        <v>64772.819999999992</v>
      </c>
      <c r="AB109" s="6">
        <v>256046.71999999997</v>
      </c>
      <c r="AC109" s="6">
        <v>197023.45</v>
      </c>
      <c r="AD109" s="6">
        <v>62472.59</v>
      </c>
      <c r="AE109" s="6">
        <v>261750.86</v>
      </c>
      <c r="AF109" s="6">
        <v>677621.44</v>
      </c>
      <c r="AG109" s="6">
        <v>135394.25</v>
      </c>
      <c r="AH109" s="6">
        <v>126809.13000000002</v>
      </c>
      <c r="AI109" s="6">
        <v>241985.18000000005</v>
      </c>
    </row>
    <row r="110" spans="1:35" x14ac:dyDescent="0.3">
      <c r="A110" s="7" t="s">
        <v>138</v>
      </c>
      <c r="B110" s="6">
        <v>86540506.379999995</v>
      </c>
      <c r="C110" s="6">
        <v>69698582.620000005</v>
      </c>
      <c r="D110" s="6">
        <v>95321882.960000008</v>
      </c>
      <c r="E110" s="6">
        <v>88000958.690000013</v>
      </c>
      <c r="F110" s="6">
        <v>86718376.510000035</v>
      </c>
      <c r="G110" s="6">
        <v>85334360.920000002</v>
      </c>
      <c r="H110" s="6">
        <v>79954158.340000018</v>
      </c>
      <c r="I110" s="6">
        <v>90469547.210000008</v>
      </c>
      <c r="J110" s="6">
        <v>106973080.44999999</v>
      </c>
      <c r="K110" s="6">
        <v>94423548.640000075</v>
      </c>
      <c r="L110" s="6">
        <v>95488196.520000041</v>
      </c>
      <c r="M110" s="6">
        <v>119334106.75999996</v>
      </c>
      <c r="N110" s="6">
        <v>97452148.289999932</v>
      </c>
      <c r="O110" s="6">
        <v>119696175.70999998</v>
      </c>
      <c r="P110" s="6">
        <v>104330104.09000002</v>
      </c>
      <c r="Q110" s="6">
        <v>95339440.25999999</v>
      </c>
      <c r="R110" s="6">
        <v>101146535.28999999</v>
      </c>
      <c r="S110" s="6">
        <v>99120203.679999977</v>
      </c>
      <c r="T110" s="6">
        <v>103713903.01000005</v>
      </c>
      <c r="U110" s="6">
        <v>117335298.75999996</v>
      </c>
      <c r="V110" s="6">
        <v>95312213.330000013</v>
      </c>
      <c r="W110" s="6">
        <v>96417899.720000044</v>
      </c>
      <c r="X110" s="6">
        <v>88165248.730000019</v>
      </c>
      <c r="Y110" s="6">
        <v>105467360.80999997</v>
      </c>
      <c r="Z110" s="6">
        <v>105388197.96000002</v>
      </c>
      <c r="AA110" s="6">
        <v>153745014.4499999</v>
      </c>
      <c r="AB110" s="6">
        <v>110844249.84000003</v>
      </c>
      <c r="AC110" s="6">
        <v>130173123.88</v>
      </c>
      <c r="AD110" s="6">
        <v>141945213.5399999</v>
      </c>
      <c r="AE110" s="6">
        <v>113338870.84</v>
      </c>
      <c r="AF110" s="6">
        <v>132164277.87000006</v>
      </c>
      <c r="AG110" s="6">
        <v>102261108.86000006</v>
      </c>
      <c r="AH110" s="6">
        <v>87357695.259999931</v>
      </c>
      <c r="AI110" s="6">
        <v>120325204.16999999</v>
      </c>
    </row>
    <row r="111" spans="1:35" x14ac:dyDescent="0.3">
      <c r="A111" s="7" t="s">
        <v>139</v>
      </c>
      <c r="B111" s="6">
        <v>1632316603.4899993</v>
      </c>
      <c r="C111" s="6">
        <v>1531153513.180001</v>
      </c>
      <c r="D111" s="6">
        <v>1983420357.3899975</v>
      </c>
      <c r="E111" s="6">
        <v>1591311900.1099997</v>
      </c>
      <c r="F111" s="6">
        <v>1988906987.6299996</v>
      </c>
      <c r="G111" s="6">
        <v>1835210454.819999</v>
      </c>
      <c r="H111" s="6">
        <v>1840261359.1000004</v>
      </c>
      <c r="I111" s="6">
        <v>1739534451.21</v>
      </c>
      <c r="J111" s="6">
        <v>1567962863.7800002</v>
      </c>
      <c r="K111" s="6">
        <v>1976544648.6800003</v>
      </c>
      <c r="L111" s="6">
        <v>1626712126.8400002</v>
      </c>
      <c r="M111" s="6">
        <v>1405774107.5500016</v>
      </c>
      <c r="N111" s="6">
        <v>1534260602.6900005</v>
      </c>
      <c r="O111" s="6">
        <v>1458278048.1900015</v>
      </c>
      <c r="P111" s="6">
        <v>1463195990.7999988</v>
      </c>
      <c r="Q111" s="6">
        <v>1740065159.7499986</v>
      </c>
      <c r="R111" s="6">
        <v>1679250932.9100018</v>
      </c>
      <c r="S111" s="6">
        <v>1499206313.9600017</v>
      </c>
      <c r="T111" s="6">
        <v>1637159909.5700002</v>
      </c>
      <c r="U111" s="6">
        <v>1793062173.4900002</v>
      </c>
      <c r="V111" s="6">
        <v>1561961124.1700001</v>
      </c>
      <c r="W111" s="6">
        <v>1814254646.4599988</v>
      </c>
      <c r="X111" s="6">
        <v>1674833046.3600004</v>
      </c>
      <c r="Y111" s="6">
        <v>1404972560.000001</v>
      </c>
      <c r="Z111" s="6">
        <v>1535136268.2700014</v>
      </c>
      <c r="AA111" s="6">
        <v>1492982814.749999</v>
      </c>
      <c r="AB111" s="6">
        <v>1637426121.7200007</v>
      </c>
      <c r="AC111" s="6">
        <v>1766043028.5299983</v>
      </c>
      <c r="AD111" s="6">
        <v>1487399947.5600004</v>
      </c>
      <c r="AE111" s="6">
        <v>1364449413.6599998</v>
      </c>
      <c r="AF111" s="6">
        <v>1631213893.5300007</v>
      </c>
      <c r="AG111" s="6">
        <v>1605263022.04</v>
      </c>
      <c r="AH111" s="6">
        <v>1495253790.9599996</v>
      </c>
      <c r="AI111" s="6">
        <v>1719736949.9500003</v>
      </c>
    </row>
    <row r="112" spans="1:35" x14ac:dyDescent="0.3">
      <c r="A112" s="7" t="s">
        <v>140</v>
      </c>
      <c r="B112" s="6">
        <v>3997859.8399999999</v>
      </c>
      <c r="C112" s="6">
        <v>5825638.2299999995</v>
      </c>
      <c r="D112" s="6">
        <v>3589224.8200000003</v>
      </c>
      <c r="E112" s="6">
        <v>2520187.3000000007</v>
      </c>
      <c r="F112" s="6">
        <v>3441234.86</v>
      </c>
      <c r="G112" s="6">
        <v>1847622.87</v>
      </c>
      <c r="H112" s="6">
        <v>3261657.8499999992</v>
      </c>
      <c r="I112" s="6">
        <v>4983470.2199999988</v>
      </c>
      <c r="J112" s="6">
        <v>7298226.4000000004</v>
      </c>
      <c r="K112" s="6">
        <v>5343567.32</v>
      </c>
      <c r="L112" s="6">
        <v>2295124.0699999998</v>
      </c>
      <c r="M112" s="6">
        <v>3054818.8299999996</v>
      </c>
      <c r="N112" s="6">
        <v>3813739.88</v>
      </c>
      <c r="O112" s="6">
        <v>3920614.9300000011</v>
      </c>
      <c r="P112" s="6">
        <v>5592196.9100000011</v>
      </c>
      <c r="Q112" s="6">
        <v>3446519.76</v>
      </c>
      <c r="R112" s="6">
        <v>4400947.7899999991</v>
      </c>
      <c r="S112" s="6">
        <v>4812523.3099999987</v>
      </c>
      <c r="T112" s="6">
        <v>6134349.4800000004</v>
      </c>
      <c r="U112" s="6">
        <v>5415042.2599999998</v>
      </c>
      <c r="V112" s="6">
        <v>5791626.0399999991</v>
      </c>
      <c r="W112" s="6">
        <v>10846319.690000001</v>
      </c>
      <c r="X112" s="6">
        <v>5455404.2699999996</v>
      </c>
      <c r="Y112" s="6">
        <v>13272155.699999997</v>
      </c>
      <c r="Z112" s="6">
        <v>4560321.2600000007</v>
      </c>
      <c r="AA112" s="6">
        <v>6317292.9100000001</v>
      </c>
      <c r="AB112" s="6">
        <v>5059618.5199999996</v>
      </c>
      <c r="AC112" s="6">
        <v>8104979.5200000014</v>
      </c>
      <c r="AD112" s="6">
        <v>9129191.5699999984</v>
      </c>
      <c r="AE112" s="6">
        <v>7760809.5299999993</v>
      </c>
      <c r="AF112" s="6">
        <v>18422356.530000001</v>
      </c>
      <c r="AG112" s="6">
        <v>5025387.4899999993</v>
      </c>
      <c r="AH112" s="6">
        <v>15148707.709999997</v>
      </c>
      <c r="AI112" s="6">
        <v>15028612.49</v>
      </c>
    </row>
    <row r="113" spans="1:35" x14ac:dyDescent="0.3">
      <c r="A113" s="7" t="s">
        <v>141</v>
      </c>
      <c r="B113" s="6">
        <v>265682.95999999996</v>
      </c>
      <c r="C113" s="6">
        <v>364939.47</v>
      </c>
      <c r="D113" s="6">
        <v>2708809.9499999997</v>
      </c>
      <c r="E113" s="6">
        <v>27492.76</v>
      </c>
      <c r="F113" s="6">
        <v>342895.92</v>
      </c>
      <c r="G113" s="6">
        <v>998257.78</v>
      </c>
      <c r="H113" s="6">
        <v>258455.88999999998</v>
      </c>
      <c r="I113" s="6">
        <v>710528.05</v>
      </c>
      <c r="J113" s="6">
        <v>528857.65</v>
      </c>
      <c r="K113" s="6" t="s">
        <v>39</v>
      </c>
      <c r="L113" s="6">
        <v>2973951.2199999997</v>
      </c>
      <c r="M113" s="6">
        <v>3964955.29</v>
      </c>
      <c r="N113" s="6">
        <v>582722.86</v>
      </c>
      <c r="O113" s="6">
        <v>226029.09999999998</v>
      </c>
      <c r="P113" s="6">
        <v>13398.740000000002</v>
      </c>
      <c r="Q113" s="6">
        <v>2125586.4699999997</v>
      </c>
      <c r="R113" s="6">
        <v>827760.3</v>
      </c>
      <c r="S113" s="6">
        <v>1456847.7200000002</v>
      </c>
      <c r="T113" s="6">
        <v>12043731.52</v>
      </c>
      <c r="U113" s="6">
        <v>10590758.59</v>
      </c>
      <c r="V113" s="6">
        <v>3530833.4400000004</v>
      </c>
      <c r="W113" s="6">
        <v>4074939.24</v>
      </c>
      <c r="X113" s="6">
        <v>1183500.3299999998</v>
      </c>
      <c r="Y113" s="6">
        <v>225737.72999999998</v>
      </c>
      <c r="Z113" s="6">
        <v>129895.03</v>
      </c>
      <c r="AA113" s="6">
        <v>837312.54999999993</v>
      </c>
      <c r="AB113" s="6">
        <v>2676756.44</v>
      </c>
      <c r="AC113" s="6">
        <v>1172939.03</v>
      </c>
      <c r="AD113" s="6">
        <v>2069004.48</v>
      </c>
      <c r="AE113" s="6">
        <v>534900.34000000008</v>
      </c>
      <c r="AF113" s="6">
        <v>4748534.5299999993</v>
      </c>
      <c r="AG113" s="6">
        <v>1291854.71</v>
      </c>
      <c r="AH113" s="6">
        <v>16537511.99</v>
      </c>
      <c r="AI113" s="6">
        <v>25864.79</v>
      </c>
    </row>
    <row r="114" spans="1:35" x14ac:dyDescent="0.3">
      <c r="A114" s="7" t="s">
        <v>142</v>
      </c>
      <c r="B114" s="6">
        <v>10999.17</v>
      </c>
      <c r="C114" s="6">
        <v>25584.51</v>
      </c>
      <c r="D114" s="6">
        <v>23506.32</v>
      </c>
      <c r="E114" s="6">
        <v>2299.65</v>
      </c>
      <c r="F114" s="6">
        <v>1171.23</v>
      </c>
      <c r="G114" s="6">
        <v>22808.41</v>
      </c>
      <c r="H114" s="6">
        <v>891.92000000000007</v>
      </c>
      <c r="I114" s="6">
        <v>9115.31</v>
      </c>
      <c r="J114" s="6">
        <v>14484.3</v>
      </c>
      <c r="K114" s="6" t="s">
        <v>39</v>
      </c>
      <c r="L114" s="6">
        <v>407.87</v>
      </c>
      <c r="M114" s="6">
        <v>3629.5</v>
      </c>
      <c r="N114" s="6" t="s">
        <v>39</v>
      </c>
      <c r="O114" s="6">
        <v>48927.020000000004</v>
      </c>
      <c r="P114" s="6" t="s">
        <v>39</v>
      </c>
      <c r="Q114" s="6">
        <v>5032.28</v>
      </c>
      <c r="R114" s="6">
        <v>1091.3399999999999</v>
      </c>
      <c r="S114" s="6">
        <v>1446.54</v>
      </c>
      <c r="T114" s="6">
        <v>742.29</v>
      </c>
      <c r="U114" s="6" t="s">
        <v>39</v>
      </c>
      <c r="V114" s="8"/>
      <c r="W114" s="6">
        <v>1819.63</v>
      </c>
      <c r="X114" s="6">
        <v>3536.9100000000003</v>
      </c>
      <c r="Y114" s="6">
        <v>2787.68</v>
      </c>
      <c r="Z114" s="6" t="s">
        <v>39</v>
      </c>
      <c r="AA114" s="6">
        <v>1978.1299999999999</v>
      </c>
      <c r="AB114" s="6">
        <v>6502.2</v>
      </c>
      <c r="AC114" s="6">
        <v>560.92000000000007</v>
      </c>
      <c r="AD114" s="6" t="s">
        <v>39</v>
      </c>
      <c r="AE114" s="6" t="s">
        <v>39</v>
      </c>
      <c r="AF114" s="6">
        <v>1085.4000000000001</v>
      </c>
      <c r="AG114" s="6" t="s">
        <v>39</v>
      </c>
      <c r="AH114" s="6">
        <v>350.67999999999995</v>
      </c>
      <c r="AI114" s="6">
        <v>7644.84</v>
      </c>
    </row>
    <row r="115" spans="1:35" x14ac:dyDescent="0.3">
      <c r="A115" s="7" t="s">
        <v>143</v>
      </c>
      <c r="B115" s="6">
        <v>12107.849999999999</v>
      </c>
      <c r="C115" s="6">
        <v>5517.25</v>
      </c>
      <c r="D115" s="6">
        <v>18337366.850000001</v>
      </c>
      <c r="E115" s="6">
        <v>8949.59</v>
      </c>
      <c r="F115" s="6">
        <v>11202.36</v>
      </c>
      <c r="G115" s="6">
        <v>13708.24</v>
      </c>
      <c r="H115" s="6" t="s">
        <v>39</v>
      </c>
      <c r="I115" s="6">
        <v>12152.94</v>
      </c>
      <c r="J115" s="6">
        <v>12088.42</v>
      </c>
      <c r="K115" s="6">
        <v>5606.56</v>
      </c>
      <c r="L115" s="6">
        <v>8955.4700000000012</v>
      </c>
      <c r="M115" s="6">
        <v>9473.39</v>
      </c>
      <c r="N115" s="6">
        <v>14111.739999999998</v>
      </c>
      <c r="O115" s="6" t="s">
        <v>39</v>
      </c>
      <c r="P115" s="6">
        <v>8674.2799999999988</v>
      </c>
      <c r="Q115" s="6">
        <v>4607.8500000000004</v>
      </c>
      <c r="R115" s="6">
        <v>9574.0400000000009</v>
      </c>
      <c r="S115" s="6">
        <v>13386.990000000002</v>
      </c>
      <c r="T115" s="6">
        <v>8340.7100000000009</v>
      </c>
      <c r="U115" s="6">
        <v>7489.41</v>
      </c>
      <c r="V115" s="6">
        <v>2475.66</v>
      </c>
      <c r="W115" s="6">
        <v>3170.41</v>
      </c>
      <c r="X115" s="6">
        <v>84937.860000000015</v>
      </c>
      <c r="Y115" s="6">
        <v>17039.71</v>
      </c>
      <c r="Z115" s="6">
        <v>67349.77</v>
      </c>
      <c r="AA115" s="6">
        <v>4351.41</v>
      </c>
      <c r="AB115" s="6">
        <v>3393.9300000000003</v>
      </c>
      <c r="AC115" s="6">
        <v>4084.56</v>
      </c>
      <c r="AD115" s="6">
        <v>5156.37</v>
      </c>
      <c r="AE115" s="6">
        <v>12452.25</v>
      </c>
      <c r="AF115" s="6">
        <v>6739.49</v>
      </c>
      <c r="AG115" s="6">
        <v>4381.0600000000004</v>
      </c>
      <c r="AH115" s="6">
        <v>1751.96</v>
      </c>
      <c r="AI115" s="6">
        <v>2472.7799999999997</v>
      </c>
    </row>
    <row r="116" spans="1:35" x14ac:dyDescent="0.3">
      <c r="A116" s="7" t="s">
        <v>144</v>
      </c>
      <c r="B116" s="6">
        <v>329812.09000000003</v>
      </c>
      <c r="C116" s="6">
        <v>216045.72</v>
      </c>
      <c r="D116" s="6">
        <v>372024.82999999996</v>
      </c>
      <c r="E116" s="6">
        <v>799126.09000000008</v>
      </c>
      <c r="F116" s="6">
        <v>481102.66</v>
      </c>
      <c r="G116" s="6">
        <v>202615.53000000003</v>
      </c>
      <c r="H116" s="6">
        <v>195752.31</v>
      </c>
      <c r="I116" s="6">
        <v>714616.89999999991</v>
      </c>
      <c r="J116" s="6">
        <v>447908.57999999996</v>
      </c>
      <c r="K116" s="6">
        <v>199602.49</v>
      </c>
      <c r="L116" s="6">
        <v>333603.3</v>
      </c>
      <c r="M116" s="6">
        <v>871373.64</v>
      </c>
      <c r="N116" s="6">
        <v>522533.22000000003</v>
      </c>
      <c r="O116" s="6">
        <v>11744.509999999998</v>
      </c>
      <c r="P116" s="6">
        <v>4775.2999999999993</v>
      </c>
      <c r="Q116" s="6">
        <v>141086.66999999998</v>
      </c>
      <c r="R116" s="6">
        <v>297211.82</v>
      </c>
      <c r="S116" s="6">
        <v>317787.58999999997</v>
      </c>
      <c r="T116" s="6">
        <v>302183.14</v>
      </c>
      <c r="U116" s="6">
        <v>202829.70999999996</v>
      </c>
      <c r="V116" s="6">
        <v>222762.4</v>
      </c>
      <c r="W116" s="6">
        <v>143669.37</v>
      </c>
      <c r="X116" s="6">
        <v>101742.09999999999</v>
      </c>
      <c r="Y116" s="6">
        <v>65372.95</v>
      </c>
      <c r="Z116" s="6">
        <v>994879.79</v>
      </c>
      <c r="AA116" s="6">
        <v>87350.390000000014</v>
      </c>
      <c r="AB116" s="6">
        <v>495957.66</v>
      </c>
      <c r="AC116" s="6">
        <v>91045.73</v>
      </c>
      <c r="AD116" s="6">
        <v>509996.23</v>
      </c>
      <c r="AE116" s="6">
        <v>945911.13</v>
      </c>
      <c r="AF116" s="6">
        <v>2174401.7699999996</v>
      </c>
      <c r="AG116" s="6">
        <v>456169.21</v>
      </c>
      <c r="AH116" s="6">
        <v>341187.51</v>
      </c>
      <c r="AI116" s="6">
        <v>690435.89000000013</v>
      </c>
    </row>
    <row r="117" spans="1:35" x14ac:dyDescent="0.3">
      <c r="A117" s="7" t="s">
        <v>145</v>
      </c>
      <c r="B117" s="6">
        <v>759077.17</v>
      </c>
      <c r="C117" s="6">
        <v>1392915.61</v>
      </c>
      <c r="D117" s="6">
        <v>2228675.91</v>
      </c>
      <c r="E117" s="6">
        <v>1892926.3799999994</v>
      </c>
      <c r="F117" s="6">
        <v>2506239.63</v>
      </c>
      <c r="G117" s="6">
        <v>2362126.5300000003</v>
      </c>
      <c r="H117" s="6">
        <v>1364410.9300000002</v>
      </c>
      <c r="I117" s="6">
        <v>2575476.8599999994</v>
      </c>
      <c r="J117" s="6">
        <v>3275392.3700000006</v>
      </c>
      <c r="K117" s="6">
        <v>4013332.6100000003</v>
      </c>
      <c r="L117" s="6">
        <v>1949729.5699999998</v>
      </c>
      <c r="M117" s="6">
        <v>2143740.61</v>
      </c>
      <c r="N117" s="6">
        <v>2805090.6399999997</v>
      </c>
      <c r="O117" s="6">
        <v>1893592.81</v>
      </c>
      <c r="P117" s="6">
        <v>1908853.2399999998</v>
      </c>
      <c r="Q117" s="6">
        <v>2456990.44</v>
      </c>
      <c r="R117" s="6">
        <v>3929609.6700000004</v>
      </c>
      <c r="S117" s="6">
        <v>2830456.43</v>
      </c>
      <c r="T117" s="6">
        <v>1458259.2100000002</v>
      </c>
      <c r="U117" s="6">
        <v>1789143.93</v>
      </c>
      <c r="V117" s="6">
        <v>2075239.6199999999</v>
      </c>
      <c r="W117" s="6">
        <v>1795598.38</v>
      </c>
      <c r="X117" s="6">
        <v>2840313.6900000004</v>
      </c>
      <c r="Y117" s="6">
        <v>2091633.98</v>
      </c>
      <c r="Z117" s="6">
        <v>5013578.0699999984</v>
      </c>
      <c r="AA117" s="6">
        <v>1052377.73</v>
      </c>
      <c r="AB117" s="6">
        <v>375157.08999999997</v>
      </c>
      <c r="AC117" s="6">
        <v>637266.44999999995</v>
      </c>
      <c r="AD117" s="6">
        <v>867596.31</v>
      </c>
      <c r="AE117" s="6">
        <v>970661.52</v>
      </c>
      <c r="AF117" s="6">
        <v>660641.99</v>
      </c>
      <c r="AG117" s="6">
        <v>650200.26</v>
      </c>
      <c r="AH117" s="6">
        <v>1144798.7</v>
      </c>
      <c r="AI117" s="6">
        <v>1404934.88</v>
      </c>
    </row>
    <row r="118" spans="1:35" x14ac:dyDescent="0.3">
      <c r="A118" s="7" t="s">
        <v>146</v>
      </c>
      <c r="B118" s="6">
        <v>970437466.64999974</v>
      </c>
      <c r="C118" s="6">
        <v>1048552121.2099992</v>
      </c>
      <c r="D118" s="6">
        <v>1006860877.9300003</v>
      </c>
      <c r="E118" s="6">
        <v>1125801246.9699991</v>
      </c>
      <c r="F118" s="6">
        <v>1056969961.9299999</v>
      </c>
      <c r="G118" s="6">
        <v>1107067756.9999993</v>
      </c>
      <c r="H118" s="6">
        <v>966879293.67999995</v>
      </c>
      <c r="I118" s="6">
        <v>1090930143.3300002</v>
      </c>
      <c r="J118" s="6">
        <v>846596305.30999994</v>
      </c>
      <c r="K118" s="6">
        <v>965460951.70000017</v>
      </c>
      <c r="L118" s="6">
        <v>1093002659.4899995</v>
      </c>
      <c r="M118" s="6">
        <v>899824078.51999974</v>
      </c>
      <c r="N118" s="6">
        <v>879541690.87000036</v>
      </c>
      <c r="O118" s="6">
        <v>1058666454.6899998</v>
      </c>
      <c r="P118" s="6">
        <v>732803114.68000031</v>
      </c>
      <c r="Q118" s="6">
        <v>1133846908.2900009</v>
      </c>
      <c r="R118" s="6">
        <v>1084190378.4199998</v>
      </c>
      <c r="S118" s="6">
        <v>1293306374.5599985</v>
      </c>
      <c r="T118" s="6">
        <v>1313652076.1100006</v>
      </c>
      <c r="U118" s="6">
        <v>1356491695.6200004</v>
      </c>
      <c r="V118" s="6">
        <v>1258364856.0200002</v>
      </c>
      <c r="W118" s="6">
        <v>1310349307.4699993</v>
      </c>
      <c r="X118" s="6">
        <v>1098061676.5199995</v>
      </c>
      <c r="Y118" s="6">
        <v>946730393.54000008</v>
      </c>
      <c r="Z118" s="6">
        <v>1269099431.1000004</v>
      </c>
      <c r="AA118" s="6">
        <v>1082332178.0100002</v>
      </c>
      <c r="AB118" s="6">
        <v>1119417160.8600004</v>
      </c>
      <c r="AC118" s="6">
        <v>1473480892.8200004</v>
      </c>
      <c r="AD118" s="6">
        <v>1349819877.4700012</v>
      </c>
      <c r="AE118" s="6">
        <v>1084356911.0699995</v>
      </c>
      <c r="AF118" s="6">
        <v>1282330403.3699989</v>
      </c>
      <c r="AG118" s="6">
        <v>1156770082.1000006</v>
      </c>
      <c r="AH118" s="6">
        <v>1193637902.1800001</v>
      </c>
      <c r="AI118" s="6">
        <v>1801840384.0200002</v>
      </c>
    </row>
    <row r="119" spans="1:35" x14ac:dyDescent="0.3">
      <c r="A119" s="7" t="s">
        <v>147</v>
      </c>
      <c r="B119" s="6" t="s">
        <v>39</v>
      </c>
      <c r="C119" s="6">
        <v>4561.8899999999994</v>
      </c>
      <c r="D119" s="6">
        <v>4633.1399999999994</v>
      </c>
      <c r="E119" s="6">
        <v>14363.86</v>
      </c>
      <c r="F119" s="6" t="s">
        <v>39</v>
      </c>
      <c r="G119" s="6" t="s">
        <v>39</v>
      </c>
      <c r="H119" s="6">
        <v>11552.010000000002</v>
      </c>
      <c r="I119" s="6" t="s">
        <v>39</v>
      </c>
      <c r="J119" s="6">
        <v>6585.27</v>
      </c>
      <c r="K119" s="6" t="s">
        <v>39</v>
      </c>
      <c r="L119" s="6" t="s">
        <v>39</v>
      </c>
      <c r="M119" s="6">
        <v>38067.909999999996</v>
      </c>
      <c r="N119" s="6">
        <v>19998.259999999998</v>
      </c>
      <c r="O119" s="6">
        <v>10139.129999999999</v>
      </c>
      <c r="P119" s="6">
        <v>1288.18</v>
      </c>
      <c r="Q119" s="6">
        <v>8490.7900000000009</v>
      </c>
      <c r="R119" s="6" t="s">
        <v>39</v>
      </c>
      <c r="S119" s="6">
        <v>907.31000000000006</v>
      </c>
      <c r="T119" s="6" t="s">
        <v>39</v>
      </c>
      <c r="U119" s="6">
        <v>1525.95</v>
      </c>
      <c r="V119" s="6" t="s">
        <v>39</v>
      </c>
      <c r="W119" s="6">
        <v>6519.4</v>
      </c>
      <c r="X119" s="6">
        <v>2256.83</v>
      </c>
      <c r="Y119" s="6">
        <v>9283.8100000000013</v>
      </c>
      <c r="Z119" s="6">
        <v>2918.34</v>
      </c>
      <c r="AA119" s="6">
        <v>3234.26</v>
      </c>
      <c r="AB119" s="6">
        <v>3909.42</v>
      </c>
      <c r="AC119" s="6" t="s">
        <v>39</v>
      </c>
      <c r="AD119" s="6">
        <v>945.41</v>
      </c>
      <c r="AE119" s="6">
        <v>16008.74</v>
      </c>
      <c r="AF119" s="6">
        <v>3171.38</v>
      </c>
      <c r="AG119" s="6">
        <v>32316.81</v>
      </c>
      <c r="AH119" s="6" t="s">
        <v>39</v>
      </c>
      <c r="AI119" s="6" t="s">
        <v>39</v>
      </c>
    </row>
    <row r="120" spans="1:35" x14ac:dyDescent="0.3">
      <c r="A120" s="7" t="s">
        <v>148</v>
      </c>
      <c r="B120" s="6" t="s">
        <v>39</v>
      </c>
      <c r="C120" s="6">
        <v>1126.01</v>
      </c>
      <c r="D120" s="6">
        <v>5356.34</v>
      </c>
      <c r="E120" s="6">
        <v>3224.1099999999997</v>
      </c>
      <c r="F120" s="6">
        <v>2135.65</v>
      </c>
      <c r="G120" s="6">
        <v>5202.07</v>
      </c>
      <c r="H120" s="6">
        <v>2037.6999999999998</v>
      </c>
      <c r="I120" s="6" t="s">
        <v>39</v>
      </c>
      <c r="J120" s="6" t="s">
        <v>39</v>
      </c>
      <c r="K120" s="6" t="s">
        <v>39</v>
      </c>
      <c r="L120" s="6">
        <v>83850.94</v>
      </c>
      <c r="M120" s="6">
        <v>3096.26</v>
      </c>
      <c r="N120" s="6">
        <v>2801.46</v>
      </c>
      <c r="O120" s="6">
        <v>45195.13</v>
      </c>
      <c r="P120" s="6">
        <v>1737.1999999999998</v>
      </c>
      <c r="Q120" s="6">
        <v>3688.0200000000004</v>
      </c>
      <c r="R120" s="6">
        <v>24751.78</v>
      </c>
      <c r="S120" s="6">
        <v>38289.130000000005</v>
      </c>
      <c r="T120" s="6">
        <v>892.12000000000012</v>
      </c>
      <c r="U120" s="6">
        <v>22112.09</v>
      </c>
      <c r="V120" s="6">
        <v>34886.29</v>
      </c>
      <c r="W120" s="6">
        <v>4860.1900000000005</v>
      </c>
      <c r="X120" s="6">
        <v>3328.27</v>
      </c>
      <c r="Y120" s="6">
        <v>3845.6200000000003</v>
      </c>
      <c r="Z120" s="6">
        <v>15910.83</v>
      </c>
      <c r="AA120" s="6">
        <v>2061.31</v>
      </c>
      <c r="AB120" s="6">
        <v>7585.2400000000007</v>
      </c>
      <c r="AC120" s="6">
        <v>4404.55</v>
      </c>
      <c r="AD120" s="6">
        <v>30916.95</v>
      </c>
      <c r="AE120" s="6">
        <v>4342.9400000000005</v>
      </c>
      <c r="AF120" s="6">
        <v>2467.6999999999998</v>
      </c>
      <c r="AG120" s="6">
        <v>86601.03</v>
      </c>
      <c r="AH120" s="6">
        <v>7489.43</v>
      </c>
      <c r="AI120" s="6">
        <v>19445.18</v>
      </c>
    </row>
    <row r="121" spans="1:35" x14ac:dyDescent="0.3">
      <c r="A121" s="7" t="s">
        <v>149</v>
      </c>
      <c r="B121" s="6">
        <v>10870412.470000004</v>
      </c>
      <c r="C121" s="6">
        <v>9193009.2300000023</v>
      </c>
      <c r="D121" s="6">
        <v>12507633.179999998</v>
      </c>
      <c r="E121" s="6">
        <v>11228092.799999999</v>
      </c>
      <c r="F121" s="6">
        <v>7165152.5500000007</v>
      </c>
      <c r="G121" s="6">
        <v>7155297.1199999982</v>
      </c>
      <c r="H121" s="6">
        <v>8835462.2400000021</v>
      </c>
      <c r="I121" s="6">
        <v>10513582.27</v>
      </c>
      <c r="J121" s="6">
        <v>11319026.759999998</v>
      </c>
      <c r="K121" s="6">
        <v>11108795.860000001</v>
      </c>
      <c r="L121" s="6">
        <v>11398921.289999997</v>
      </c>
      <c r="M121" s="6">
        <v>11548158.210000005</v>
      </c>
      <c r="N121" s="6">
        <v>10389322.949999997</v>
      </c>
      <c r="O121" s="6">
        <v>7751413.9300000034</v>
      </c>
      <c r="P121" s="6">
        <v>8557363.3500000015</v>
      </c>
      <c r="Q121" s="6">
        <v>10003286.630000003</v>
      </c>
      <c r="R121" s="6">
        <v>7011763.2099999972</v>
      </c>
      <c r="S121" s="6">
        <v>5381819.5000000019</v>
      </c>
      <c r="T121" s="6">
        <v>8857010.0299999993</v>
      </c>
      <c r="U121" s="6">
        <v>7399446.9700000007</v>
      </c>
      <c r="V121" s="6">
        <v>12106527.260000002</v>
      </c>
      <c r="W121" s="6">
        <v>12317003.960000001</v>
      </c>
      <c r="X121" s="6">
        <v>10101947.619999999</v>
      </c>
      <c r="Y121" s="6">
        <v>6813797.1099999985</v>
      </c>
      <c r="Z121" s="6">
        <v>8758250.459999999</v>
      </c>
      <c r="AA121" s="6">
        <v>4723397.4000000004</v>
      </c>
      <c r="AB121" s="6">
        <v>10431721.91</v>
      </c>
      <c r="AC121" s="6">
        <v>8234790.4799999995</v>
      </c>
      <c r="AD121" s="6">
        <v>7121830.8399999999</v>
      </c>
      <c r="AE121" s="6">
        <v>6194481.6600000001</v>
      </c>
      <c r="AF121" s="6">
        <v>9671407.3999999985</v>
      </c>
      <c r="AG121" s="6">
        <v>7132674.6299999999</v>
      </c>
      <c r="AH121" s="6">
        <v>8981784.1800000016</v>
      </c>
      <c r="AI121" s="6">
        <v>9327321.9499999993</v>
      </c>
    </row>
    <row r="122" spans="1:35" x14ac:dyDescent="0.3">
      <c r="A122" s="7" t="s">
        <v>150</v>
      </c>
      <c r="B122" s="6">
        <v>10026.16</v>
      </c>
      <c r="C122" s="6">
        <v>743.55</v>
      </c>
      <c r="D122" s="6">
        <v>17733.859999999997</v>
      </c>
      <c r="E122" s="6">
        <v>1297</v>
      </c>
      <c r="F122" s="6">
        <v>1334.8400000000001</v>
      </c>
      <c r="G122" s="6" t="s">
        <v>39</v>
      </c>
      <c r="H122" s="6">
        <v>2689.2200000000003</v>
      </c>
      <c r="I122" s="6">
        <v>736.84999999999991</v>
      </c>
      <c r="J122" s="6">
        <v>1323.6399999999999</v>
      </c>
      <c r="K122" s="6">
        <v>1223.05</v>
      </c>
      <c r="L122" s="6">
        <v>2081.27</v>
      </c>
      <c r="M122" s="6">
        <v>2264.65</v>
      </c>
      <c r="N122" s="6">
        <v>582.04999999999995</v>
      </c>
      <c r="O122" s="6">
        <v>2196.4500000000003</v>
      </c>
      <c r="P122" s="6" t="s">
        <v>39</v>
      </c>
      <c r="Q122" s="6">
        <v>2681.7</v>
      </c>
      <c r="R122" s="6">
        <v>4289.74</v>
      </c>
      <c r="S122" s="6">
        <v>5565.79</v>
      </c>
      <c r="T122" s="6" t="s">
        <v>39</v>
      </c>
      <c r="U122" s="6" t="s">
        <v>39</v>
      </c>
      <c r="V122" s="6" t="s">
        <v>39</v>
      </c>
      <c r="W122" s="6">
        <v>1511.0900000000001</v>
      </c>
      <c r="X122" s="6">
        <v>446.96999999999997</v>
      </c>
      <c r="Y122" s="6" t="s">
        <v>39</v>
      </c>
      <c r="Z122" s="6">
        <v>153.20000000000002</v>
      </c>
      <c r="AA122" s="6" t="s">
        <v>39</v>
      </c>
      <c r="AB122" s="6">
        <v>1440.31</v>
      </c>
      <c r="AC122" s="6">
        <v>10394.280000000001</v>
      </c>
      <c r="AD122" s="6">
        <v>1081.8199999999997</v>
      </c>
      <c r="AE122" s="6">
        <v>224.67000000000002</v>
      </c>
      <c r="AF122" s="6">
        <v>4510.28</v>
      </c>
      <c r="AG122" s="6">
        <v>1655.35</v>
      </c>
      <c r="AH122" s="6">
        <v>2493.0799999999995</v>
      </c>
      <c r="AI122" s="6">
        <v>14445.36</v>
      </c>
    </row>
    <row r="123" spans="1:35" x14ac:dyDescent="0.3">
      <c r="A123" s="7" t="s">
        <v>151</v>
      </c>
      <c r="B123" s="6">
        <v>147931.32</v>
      </c>
      <c r="C123" s="6">
        <v>68735.24000000002</v>
      </c>
      <c r="D123" s="6">
        <v>71401.570000000007</v>
      </c>
      <c r="E123" s="6">
        <v>80941.13</v>
      </c>
      <c r="F123" s="6">
        <v>87585.82</v>
      </c>
      <c r="G123" s="6">
        <v>117629.98</v>
      </c>
      <c r="H123" s="6">
        <v>127608.25</v>
      </c>
      <c r="I123" s="6">
        <v>110496.72</v>
      </c>
      <c r="J123" s="6">
        <v>182762.27999999997</v>
      </c>
      <c r="K123" s="6">
        <v>19700.79</v>
      </c>
      <c r="L123" s="6">
        <v>41534.55999999999</v>
      </c>
      <c r="M123" s="6">
        <v>159706.31</v>
      </c>
      <c r="N123" s="6">
        <v>61435.909999999996</v>
      </c>
      <c r="O123" s="6">
        <v>123031.68000000002</v>
      </c>
      <c r="P123" s="6">
        <v>57538.59</v>
      </c>
      <c r="Q123" s="6">
        <v>113060.57</v>
      </c>
      <c r="R123" s="6">
        <v>114474.01</v>
      </c>
      <c r="S123" s="6">
        <v>71970.860000000015</v>
      </c>
      <c r="T123" s="6">
        <v>185626.49000000005</v>
      </c>
      <c r="U123" s="6">
        <v>349534.78000000009</v>
      </c>
      <c r="V123" s="6">
        <v>275224.37</v>
      </c>
      <c r="W123" s="6">
        <v>121060.86000000002</v>
      </c>
      <c r="X123" s="6">
        <v>104552.75999999998</v>
      </c>
      <c r="Y123" s="6">
        <v>49982.5</v>
      </c>
      <c r="Z123" s="6">
        <v>115260.53</v>
      </c>
      <c r="AA123" s="6">
        <v>50024.98</v>
      </c>
      <c r="AB123" s="6">
        <v>139256.03</v>
      </c>
      <c r="AC123" s="6">
        <v>31257.78</v>
      </c>
      <c r="AD123" s="6">
        <v>194431.46</v>
      </c>
      <c r="AE123" s="6">
        <v>48455.63</v>
      </c>
      <c r="AF123" s="6">
        <v>200929.7</v>
      </c>
      <c r="AG123" s="6">
        <v>91698.61</v>
      </c>
      <c r="AH123" s="6">
        <v>111319.95</v>
      </c>
      <c r="AI123" s="6">
        <v>167341.04999999999</v>
      </c>
    </row>
    <row r="124" spans="1:35" x14ac:dyDescent="0.3">
      <c r="A124" s="7" t="s">
        <v>152</v>
      </c>
      <c r="B124" s="6">
        <v>6748407.5300000012</v>
      </c>
      <c r="C124" s="6">
        <v>1516670.1099999999</v>
      </c>
      <c r="D124" s="6">
        <v>1744739.25</v>
      </c>
      <c r="E124" s="6">
        <v>1885840.6899999997</v>
      </c>
      <c r="F124" s="6">
        <v>2421742.2400000002</v>
      </c>
      <c r="G124" s="6">
        <v>2031165.37</v>
      </c>
      <c r="H124" s="6">
        <v>18586935.699999999</v>
      </c>
      <c r="I124" s="6">
        <v>4715266.2700000005</v>
      </c>
      <c r="J124" s="6">
        <v>3502107.71</v>
      </c>
      <c r="K124" s="6">
        <v>3051926.2</v>
      </c>
      <c r="L124" s="6">
        <v>3440457.1100000003</v>
      </c>
      <c r="M124" s="6">
        <v>2323748.4</v>
      </c>
      <c r="N124" s="6">
        <v>4038410.7699999996</v>
      </c>
      <c r="O124" s="6">
        <v>3528557.7</v>
      </c>
      <c r="P124" s="6">
        <v>3574447.4400000004</v>
      </c>
      <c r="Q124" s="6">
        <v>26496012.919999994</v>
      </c>
      <c r="R124" s="6">
        <v>27027880.219999999</v>
      </c>
      <c r="S124" s="6">
        <v>3373390.26</v>
      </c>
      <c r="T124" s="6">
        <v>2005983.1099999999</v>
      </c>
      <c r="U124" s="6">
        <v>1462490.1199999999</v>
      </c>
      <c r="V124" s="6">
        <v>2413979.3500000006</v>
      </c>
      <c r="W124" s="6">
        <v>2036994.42</v>
      </c>
      <c r="X124" s="6">
        <v>2647428.6100000003</v>
      </c>
      <c r="Y124" s="6">
        <v>3644829.2699999991</v>
      </c>
      <c r="Z124" s="6">
        <v>2364463.96</v>
      </c>
      <c r="AA124" s="6">
        <v>2558133.9500000002</v>
      </c>
      <c r="AB124" s="6">
        <v>17918629.669999998</v>
      </c>
      <c r="AC124" s="6">
        <v>21910862.129999999</v>
      </c>
      <c r="AD124" s="6">
        <v>3859174.84</v>
      </c>
      <c r="AE124" s="6">
        <v>20806060.52</v>
      </c>
      <c r="AF124" s="6">
        <v>31480354.869999997</v>
      </c>
      <c r="AG124" s="6">
        <v>4867479.16</v>
      </c>
      <c r="AH124" s="6">
        <v>13578362.240000002</v>
      </c>
      <c r="AI124" s="6">
        <v>22703620.880000003</v>
      </c>
    </row>
    <row r="125" spans="1:35" x14ac:dyDescent="0.3">
      <c r="A125" s="7" t="s">
        <v>153</v>
      </c>
      <c r="B125" s="6">
        <v>21014974.870000005</v>
      </c>
      <c r="C125" s="6">
        <v>19844602.349999994</v>
      </c>
      <c r="D125" s="6">
        <v>23188536.629999988</v>
      </c>
      <c r="E125" s="6">
        <v>22230628.450000003</v>
      </c>
      <c r="F125" s="6">
        <v>29419547.880000003</v>
      </c>
      <c r="G125" s="6">
        <v>29272618.179999992</v>
      </c>
      <c r="H125" s="6">
        <v>21586379.579999998</v>
      </c>
      <c r="I125" s="6">
        <v>30957423.260000005</v>
      </c>
      <c r="J125" s="6">
        <v>21875508.920000002</v>
      </c>
      <c r="K125" s="6">
        <v>29245928.329999998</v>
      </c>
      <c r="L125" s="6">
        <v>27567014.029999994</v>
      </c>
      <c r="M125" s="6">
        <v>24423351.630000003</v>
      </c>
      <c r="N125" s="6">
        <v>27064355.079999998</v>
      </c>
      <c r="O125" s="6">
        <v>22818704.149999999</v>
      </c>
      <c r="P125" s="6">
        <v>20796056.930000007</v>
      </c>
      <c r="Q125" s="6">
        <v>27029181.630000003</v>
      </c>
      <c r="R125" s="6">
        <v>26341104.89999998</v>
      </c>
      <c r="S125" s="6">
        <v>23496611.969999999</v>
      </c>
      <c r="T125" s="6">
        <v>29101807.659999996</v>
      </c>
      <c r="U125" s="6">
        <v>31630272.599999979</v>
      </c>
      <c r="V125" s="6">
        <v>26697782.979999993</v>
      </c>
      <c r="W125" s="6">
        <v>29877522.660000008</v>
      </c>
      <c r="X125" s="6">
        <v>28798620.899999991</v>
      </c>
      <c r="Y125" s="6">
        <v>27945738.77</v>
      </c>
      <c r="Z125" s="6">
        <v>24754344.219999995</v>
      </c>
      <c r="AA125" s="6">
        <v>24912254.829999998</v>
      </c>
      <c r="AB125" s="6">
        <v>27602474.689999994</v>
      </c>
      <c r="AC125" s="6">
        <v>26568717.949999988</v>
      </c>
      <c r="AD125" s="6">
        <v>25528120.100000009</v>
      </c>
      <c r="AE125" s="6">
        <v>29635055.429999989</v>
      </c>
      <c r="AF125" s="6">
        <v>28158977.580000021</v>
      </c>
      <c r="AG125" s="6">
        <v>31812262.019999985</v>
      </c>
      <c r="AH125" s="6">
        <v>31154714.019999988</v>
      </c>
      <c r="AI125" s="6">
        <v>31662034.149999991</v>
      </c>
    </row>
    <row r="126" spans="1:35" x14ac:dyDescent="0.3">
      <c r="A126" s="7" t="s">
        <v>154</v>
      </c>
      <c r="B126" s="6">
        <v>11823743.930000002</v>
      </c>
      <c r="C126" s="6">
        <v>8104191.6299999999</v>
      </c>
      <c r="D126" s="6">
        <v>10123528.390000001</v>
      </c>
      <c r="E126" s="6">
        <v>29179433.82</v>
      </c>
      <c r="F126" s="6">
        <v>20712396.949999996</v>
      </c>
      <c r="G126" s="6">
        <v>4171752.2700000005</v>
      </c>
      <c r="H126" s="6">
        <v>4164987.62</v>
      </c>
      <c r="I126" s="6">
        <v>7156076.4800000004</v>
      </c>
      <c r="J126" s="6">
        <v>4341505.96</v>
      </c>
      <c r="K126" s="6">
        <v>5802392.4500000011</v>
      </c>
      <c r="L126" s="6">
        <v>4003889.29</v>
      </c>
      <c r="M126" s="6">
        <v>24234842.110000003</v>
      </c>
      <c r="N126" s="6">
        <v>3662832.78</v>
      </c>
      <c r="O126" s="6">
        <v>4616628.3599999994</v>
      </c>
      <c r="P126" s="6">
        <v>11237352.150000002</v>
      </c>
      <c r="Q126" s="6">
        <v>47537366.079999991</v>
      </c>
      <c r="R126" s="6">
        <v>10308278.950000003</v>
      </c>
      <c r="S126" s="6">
        <v>21712354.219999999</v>
      </c>
      <c r="T126" s="6">
        <v>18432340.320000004</v>
      </c>
      <c r="U126" s="6">
        <v>50120704.949999996</v>
      </c>
      <c r="V126" s="6">
        <v>1917787.5799999998</v>
      </c>
      <c r="W126" s="6">
        <v>49003800.340000004</v>
      </c>
      <c r="X126" s="6">
        <v>23405298.800000001</v>
      </c>
      <c r="Y126" s="6">
        <v>6042613</v>
      </c>
      <c r="Z126" s="6">
        <v>9987558.370000001</v>
      </c>
      <c r="AA126" s="6">
        <v>5194092.3400000008</v>
      </c>
      <c r="AB126" s="6">
        <v>29195507.849999994</v>
      </c>
      <c r="AC126" s="6">
        <v>33343648.890000001</v>
      </c>
      <c r="AD126" s="6">
        <v>31202243.099999998</v>
      </c>
      <c r="AE126" s="6">
        <v>24128737.829999998</v>
      </c>
      <c r="AF126" s="6">
        <v>19139445.370000001</v>
      </c>
      <c r="AG126" s="6">
        <v>16985527.860000003</v>
      </c>
      <c r="AH126" s="6">
        <v>7114252.3599999994</v>
      </c>
      <c r="AI126" s="6">
        <v>5530546.96</v>
      </c>
    </row>
    <row r="127" spans="1:35" x14ac:dyDescent="0.3">
      <c r="A127" s="7" t="s">
        <v>155</v>
      </c>
      <c r="B127" s="6">
        <v>5253.9500000000007</v>
      </c>
      <c r="C127" s="6">
        <v>5536.3300000000008</v>
      </c>
      <c r="D127" s="6" t="s">
        <v>39</v>
      </c>
      <c r="E127" s="6">
        <v>15633.86</v>
      </c>
      <c r="F127" s="6">
        <v>18430.239999999998</v>
      </c>
      <c r="G127" s="6">
        <v>9907.89</v>
      </c>
      <c r="H127" s="6">
        <v>17845.5</v>
      </c>
      <c r="I127" s="6">
        <v>11175.95</v>
      </c>
      <c r="J127" s="6">
        <v>13384.890000000001</v>
      </c>
      <c r="K127" s="6">
        <v>9270.67</v>
      </c>
      <c r="L127" s="6" t="s">
        <v>39</v>
      </c>
      <c r="M127" s="6">
        <v>1536.8</v>
      </c>
      <c r="N127" s="6" t="s">
        <v>39</v>
      </c>
      <c r="O127" s="6">
        <v>7076.48</v>
      </c>
      <c r="P127" s="6">
        <v>58658.52</v>
      </c>
      <c r="Q127" s="6">
        <v>16509.789999999997</v>
      </c>
      <c r="R127" s="6">
        <v>4969.59</v>
      </c>
      <c r="S127" s="6">
        <v>800.74</v>
      </c>
      <c r="T127" s="6">
        <v>12588.93</v>
      </c>
      <c r="U127" s="6">
        <v>7710.26</v>
      </c>
      <c r="V127" s="6">
        <v>5062.17</v>
      </c>
      <c r="W127" s="6">
        <v>7636.25</v>
      </c>
      <c r="X127" s="6">
        <v>5772.2</v>
      </c>
      <c r="Y127" s="6">
        <v>2963.39</v>
      </c>
      <c r="Z127" s="6">
        <v>6111.55</v>
      </c>
      <c r="AA127" s="6" t="s">
        <v>39</v>
      </c>
      <c r="AB127" s="6">
        <v>27940.219999999998</v>
      </c>
      <c r="AC127" s="6">
        <v>5405.17</v>
      </c>
      <c r="AD127" s="6">
        <v>13654.43</v>
      </c>
      <c r="AE127" s="6">
        <v>66279.740000000005</v>
      </c>
      <c r="AF127" s="6">
        <v>100585.20999999999</v>
      </c>
      <c r="AG127" s="6">
        <v>45846.239999999998</v>
      </c>
      <c r="AH127" s="6">
        <v>663.75</v>
      </c>
      <c r="AI127" s="6">
        <v>8812.6500000000015</v>
      </c>
    </row>
    <row r="128" spans="1:35" x14ac:dyDescent="0.3">
      <c r="A128" s="7" t="s">
        <v>156</v>
      </c>
      <c r="B128" s="6">
        <v>9021912.1700000018</v>
      </c>
      <c r="C128" s="6">
        <v>8368092.3200000003</v>
      </c>
      <c r="D128" s="6">
        <v>9754910.6000000034</v>
      </c>
      <c r="E128" s="6">
        <v>11498576.42</v>
      </c>
      <c r="F128" s="6">
        <v>9424124.9100000001</v>
      </c>
      <c r="G128" s="6">
        <v>14832393.639999991</v>
      </c>
      <c r="H128" s="6">
        <v>10342881.17</v>
      </c>
      <c r="I128" s="6">
        <v>7514630.2899999982</v>
      </c>
      <c r="J128" s="6">
        <v>9325518.7899999991</v>
      </c>
      <c r="K128" s="6">
        <v>11752175.76</v>
      </c>
      <c r="L128" s="6">
        <v>7796906.2600000007</v>
      </c>
      <c r="M128" s="6">
        <v>10675536.649999999</v>
      </c>
      <c r="N128" s="6">
        <v>7806945.5</v>
      </c>
      <c r="O128" s="6">
        <v>9159620.1899999995</v>
      </c>
      <c r="P128" s="6">
        <v>15807567.82</v>
      </c>
      <c r="Q128" s="6">
        <v>9893949.2299999986</v>
      </c>
      <c r="R128" s="6">
        <v>10829486.499999998</v>
      </c>
      <c r="S128" s="6">
        <v>7838538.9699999997</v>
      </c>
      <c r="T128" s="6">
        <v>9587702.6600000001</v>
      </c>
      <c r="U128" s="6">
        <v>9533845.3299999982</v>
      </c>
      <c r="V128" s="6">
        <v>8936114.1700000018</v>
      </c>
      <c r="W128" s="6">
        <v>9647278.6300000008</v>
      </c>
      <c r="X128" s="6">
        <v>9362039.6900000032</v>
      </c>
      <c r="Y128" s="6">
        <v>10002008.220000001</v>
      </c>
      <c r="Z128" s="6">
        <v>9273614.3900000006</v>
      </c>
      <c r="AA128" s="6">
        <v>10185953.710000001</v>
      </c>
      <c r="AB128" s="6">
        <v>10074155.279999999</v>
      </c>
      <c r="AC128" s="6">
        <v>11951953.139999999</v>
      </c>
      <c r="AD128" s="6">
        <v>8462274.9300000016</v>
      </c>
      <c r="AE128" s="6">
        <v>8052887.1000000006</v>
      </c>
      <c r="AF128" s="6">
        <v>8310448.4099999992</v>
      </c>
      <c r="AG128" s="6">
        <v>5571735.1500000013</v>
      </c>
      <c r="AH128" s="6">
        <v>6368365.6600000001</v>
      </c>
      <c r="AI128" s="6">
        <v>6032998.8299999991</v>
      </c>
    </row>
    <row r="129" spans="1:35" x14ac:dyDescent="0.3">
      <c r="A129" s="7" t="s">
        <v>157</v>
      </c>
      <c r="B129" s="6" t="s">
        <v>39</v>
      </c>
      <c r="C129" s="8"/>
      <c r="D129" s="6">
        <v>2474.17</v>
      </c>
      <c r="E129" s="8"/>
      <c r="F129" s="6">
        <v>259067.47</v>
      </c>
      <c r="G129" s="6">
        <v>4390.96</v>
      </c>
      <c r="H129" s="6" t="s">
        <v>39</v>
      </c>
      <c r="I129" s="6">
        <v>6102.01</v>
      </c>
      <c r="J129" s="6">
        <v>2668.1899999999996</v>
      </c>
      <c r="K129" s="6">
        <v>948.78</v>
      </c>
      <c r="L129" s="6">
        <v>282.56</v>
      </c>
      <c r="M129" s="6">
        <v>75242.549999999988</v>
      </c>
      <c r="N129" s="6" t="s">
        <v>39</v>
      </c>
      <c r="O129" s="6" t="s">
        <v>39</v>
      </c>
      <c r="P129" s="6" t="s">
        <v>39</v>
      </c>
      <c r="Q129" s="6" t="s">
        <v>39</v>
      </c>
      <c r="R129" s="6">
        <v>1613.12</v>
      </c>
      <c r="S129" s="6" t="s">
        <v>39</v>
      </c>
      <c r="T129" s="6">
        <v>23915.07</v>
      </c>
      <c r="U129" s="6" t="s">
        <v>39</v>
      </c>
      <c r="V129" s="6">
        <v>805.26</v>
      </c>
      <c r="W129" s="6" t="s">
        <v>39</v>
      </c>
      <c r="X129" s="6" t="s">
        <v>39</v>
      </c>
      <c r="Y129" s="6">
        <v>3647.1800000000003</v>
      </c>
      <c r="Z129" s="6" t="s">
        <v>39</v>
      </c>
      <c r="AA129" s="8"/>
      <c r="AB129" s="6">
        <v>1263.54</v>
      </c>
      <c r="AC129" s="6" t="s">
        <v>39</v>
      </c>
      <c r="AD129" s="6" t="s">
        <v>39</v>
      </c>
      <c r="AE129" s="8"/>
      <c r="AF129" s="8"/>
      <c r="AG129" s="6" t="s">
        <v>39</v>
      </c>
      <c r="AH129" s="6" t="s">
        <v>39</v>
      </c>
      <c r="AI129" s="6" t="s">
        <v>39</v>
      </c>
    </row>
    <row r="130" spans="1:35" x14ac:dyDescent="0.3">
      <c r="A130" s="7" t="s">
        <v>158</v>
      </c>
      <c r="B130" s="6">
        <v>171567533.59000003</v>
      </c>
      <c r="C130" s="6">
        <v>140485597.60999998</v>
      </c>
      <c r="D130" s="6">
        <v>226495506.78000003</v>
      </c>
      <c r="E130" s="6">
        <v>212640342.8599999</v>
      </c>
      <c r="F130" s="6">
        <v>249296288.87000003</v>
      </c>
      <c r="G130" s="6">
        <v>280524921.53000003</v>
      </c>
      <c r="H130" s="6">
        <v>309283098.21000004</v>
      </c>
      <c r="I130" s="6">
        <v>271317176.28000003</v>
      </c>
      <c r="J130" s="6">
        <v>401697848.01999956</v>
      </c>
      <c r="K130" s="6">
        <v>379148561.63000011</v>
      </c>
      <c r="L130" s="6">
        <v>221796554.28000006</v>
      </c>
      <c r="M130" s="6">
        <v>160544513.21000004</v>
      </c>
      <c r="N130" s="6">
        <v>163923310.23999992</v>
      </c>
      <c r="O130" s="6">
        <v>144689734.58000013</v>
      </c>
      <c r="P130" s="6">
        <v>135492266.98999995</v>
      </c>
      <c r="Q130" s="6">
        <v>168488300.92999992</v>
      </c>
      <c r="R130" s="6">
        <v>207506378.71999997</v>
      </c>
      <c r="S130" s="6">
        <v>222284549.94</v>
      </c>
      <c r="T130" s="6">
        <v>291715027.27000004</v>
      </c>
      <c r="U130" s="6">
        <v>265155322.46999994</v>
      </c>
      <c r="V130" s="6">
        <v>307593236.86000001</v>
      </c>
      <c r="W130" s="6">
        <v>280232805.57000017</v>
      </c>
      <c r="X130" s="6">
        <v>182791540.8000001</v>
      </c>
      <c r="Y130" s="6">
        <v>167415640.11999995</v>
      </c>
      <c r="Z130" s="6">
        <v>167769371.32999998</v>
      </c>
      <c r="AA130" s="6">
        <v>210431711.68999988</v>
      </c>
      <c r="AB130" s="6">
        <v>152806740.03000003</v>
      </c>
      <c r="AC130" s="6">
        <v>214829248.35999998</v>
      </c>
      <c r="AD130" s="6">
        <v>210804400.54000005</v>
      </c>
      <c r="AE130" s="6">
        <v>346710192.08999991</v>
      </c>
      <c r="AF130" s="6">
        <v>255607503.97000003</v>
      </c>
      <c r="AG130" s="6">
        <v>289166752.38000005</v>
      </c>
      <c r="AH130" s="6">
        <v>215587841.05999994</v>
      </c>
      <c r="AI130" s="6">
        <v>354653025.44999987</v>
      </c>
    </row>
    <row r="131" spans="1:35" x14ac:dyDescent="0.3">
      <c r="A131" s="7" t="s">
        <v>159</v>
      </c>
      <c r="B131" s="6">
        <v>26613866.019999996</v>
      </c>
      <c r="C131" s="6">
        <v>25237808.830000002</v>
      </c>
      <c r="D131" s="6">
        <v>38768911.900000006</v>
      </c>
      <c r="E131" s="6">
        <v>27702511.229999997</v>
      </c>
      <c r="F131" s="6">
        <v>24300147.189999994</v>
      </c>
      <c r="G131" s="6">
        <v>26574662.59</v>
      </c>
      <c r="H131" s="6">
        <v>20071281.160000004</v>
      </c>
      <c r="I131" s="6">
        <v>25412022.689999998</v>
      </c>
      <c r="J131" s="6">
        <v>27237463.820000004</v>
      </c>
      <c r="K131" s="6">
        <v>23933376.120000001</v>
      </c>
      <c r="L131" s="6">
        <v>26487149.700000003</v>
      </c>
      <c r="M131" s="6">
        <v>26993796.179999996</v>
      </c>
      <c r="N131" s="6">
        <v>23372872.149999999</v>
      </c>
      <c r="O131" s="6">
        <v>25081741.180000003</v>
      </c>
      <c r="P131" s="6">
        <v>21895464.209999997</v>
      </c>
      <c r="Q131" s="6">
        <v>28941093.270000018</v>
      </c>
      <c r="R131" s="6">
        <v>30494637.149999999</v>
      </c>
      <c r="S131" s="6">
        <v>18657688.990000002</v>
      </c>
      <c r="T131" s="6">
        <v>19341529.160000008</v>
      </c>
      <c r="U131" s="6">
        <v>23155276.559999995</v>
      </c>
      <c r="V131" s="6">
        <v>22839764.069999997</v>
      </c>
      <c r="W131" s="6">
        <v>33377702.830000013</v>
      </c>
      <c r="X131" s="6">
        <v>23000313.230000004</v>
      </c>
      <c r="Y131" s="6">
        <v>24591862.109999992</v>
      </c>
      <c r="Z131" s="6">
        <v>19592728.690000005</v>
      </c>
      <c r="AA131" s="6">
        <v>28259857.749999989</v>
      </c>
      <c r="AB131" s="6">
        <v>18834114.539999995</v>
      </c>
      <c r="AC131" s="6">
        <v>22842720.990000002</v>
      </c>
      <c r="AD131" s="6">
        <v>23674118.419999987</v>
      </c>
      <c r="AE131" s="6">
        <v>12828520.209999999</v>
      </c>
      <c r="AF131" s="6">
        <v>20745238.030000009</v>
      </c>
      <c r="AG131" s="6">
        <v>22422278.559999999</v>
      </c>
      <c r="AH131" s="6">
        <v>22461852.119999982</v>
      </c>
      <c r="AI131" s="6">
        <v>33912892.309999987</v>
      </c>
    </row>
    <row r="132" spans="1:35" x14ac:dyDescent="0.3">
      <c r="A132" s="7" t="s">
        <v>160</v>
      </c>
      <c r="B132" s="6">
        <v>716711530.02000046</v>
      </c>
      <c r="C132" s="6">
        <v>870424344.9100014</v>
      </c>
      <c r="D132" s="6">
        <v>666630923.26999998</v>
      </c>
      <c r="E132" s="6">
        <v>762210162.25</v>
      </c>
      <c r="F132" s="6">
        <v>749322098.45000005</v>
      </c>
      <c r="G132" s="6">
        <v>681483344.5399996</v>
      </c>
      <c r="H132" s="6">
        <v>679526346.74000049</v>
      </c>
      <c r="I132" s="6">
        <v>686269167.43000031</v>
      </c>
      <c r="J132" s="6">
        <v>748415797.17999983</v>
      </c>
      <c r="K132" s="6">
        <v>768094402.80999982</v>
      </c>
      <c r="L132" s="6">
        <v>755438944.44000053</v>
      </c>
      <c r="M132" s="6">
        <v>697280723.30000019</v>
      </c>
      <c r="N132" s="6">
        <v>889188145.8099997</v>
      </c>
      <c r="O132" s="6">
        <v>885484942.80999982</v>
      </c>
      <c r="P132" s="6">
        <v>643614835.08999979</v>
      </c>
      <c r="Q132" s="6">
        <v>1009677525.3300006</v>
      </c>
      <c r="R132" s="6">
        <v>841005346.70000017</v>
      </c>
      <c r="S132" s="6">
        <v>712777641.69999909</v>
      </c>
      <c r="T132" s="6">
        <v>1115291552.8799996</v>
      </c>
      <c r="U132" s="6">
        <v>976102883.44999981</v>
      </c>
      <c r="V132" s="6">
        <v>791505759.11000001</v>
      </c>
      <c r="W132" s="6">
        <v>1042998670.5999998</v>
      </c>
      <c r="X132" s="6">
        <v>876845849.42000055</v>
      </c>
      <c r="Y132" s="6">
        <v>1011393528.2200001</v>
      </c>
      <c r="Z132" s="6">
        <v>900930999.06000018</v>
      </c>
      <c r="AA132" s="6">
        <v>917420776.49000037</v>
      </c>
      <c r="AB132" s="6">
        <v>995408763.59999895</v>
      </c>
      <c r="AC132" s="6">
        <v>1313942567.1300001</v>
      </c>
      <c r="AD132" s="6">
        <v>1042082060.0799999</v>
      </c>
      <c r="AE132" s="6">
        <v>863557873.56999969</v>
      </c>
      <c r="AF132" s="6">
        <v>1074901757.4299989</v>
      </c>
      <c r="AG132" s="6">
        <v>1028464463.1100001</v>
      </c>
      <c r="AH132" s="6">
        <v>1049000182.8699992</v>
      </c>
      <c r="AI132" s="6">
        <v>1479493056.4699998</v>
      </c>
    </row>
    <row r="133" spans="1:35" x14ac:dyDescent="0.3">
      <c r="A133" s="7" t="s">
        <v>161</v>
      </c>
      <c r="B133" s="6">
        <v>1085278330.8600001</v>
      </c>
      <c r="C133" s="6">
        <v>1138915837.9800012</v>
      </c>
      <c r="D133" s="6">
        <v>1173634325.8000007</v>
      </c>
      <c r="E133" s="6">
        <v>1133602820.0200002</v>
      </c>
      <c r="F133" s="6">
        <v>1257123426.9799995</v>
      </c>
      <c r="G133" s="6">
        <v>1249529725.5700004</v>
      </c>
      <c r="H133" s="6">
        <v>1112506663.8499992</v>
      </c>
      <c r="I133" s="6">
        <v>1247455451.3500018</v>
      </c>
      <c r="J133" s="6">
        <v>1228584978.5100005</v>
      </c>
      <c r="K133" s="6">
        <v>1199738716.9300008</v>
      </c>
      <c r="L133" s="6">
        <v>1321190813.2100015</v>
      </c>
      <c r="M133" s="6">
        <v>1180039114.5799994</v>
      </c>
      <c r="N133" s="6">
        <v>1203896833.500001</v>
      </c>
      <c r="O133" s="6">
        <v>1322469306.6300004</v>
      </c>
      <c r="P133" s="6">
        <v>1119064186.0100002</v>
      </c>
      <c r="Q133" s="6">
        <v>1197226839.4399996</v>
      </c>
      <c r="R133" s="6">
        <v>1511833521.4699974</v>
      </c>
      <c r="S133" s="6">
        <v>1279068164.9400008</v>
      </c>
      <c r="T133" s="6">
        <v>1571722670.7800002</v>
      </c>
      <c r="U133" s="6">
        <v>1740916753.9700003</v>
      </c>
      <c r="V133" s="6">
        <v>1598003925.1699977</v>
      </c>
      <c r="W133" s="6">
        <v>1632391310.7600007</v>
      </c>
      <c r="X133" s="6">
        <v>1924246162.4000006</v>
      </c>
      <c r="Y133" s="6">
        <v>1598373146.8399994</v>
      </c>
      <c r="Z133" s="6">
        <v>1654222799.3099992</v>
      </c>
      <c r="AA133" s="6">
        <v>1497515504.4700019</v>
      </c>
      <c r="AB133" s="6">
        <v>1876495038.5800002</v>
      </c>
      <c r="AC133" s="6">
        <v>2005353973.9199996</v>
      </c>
      <c r="AD133" s="6">
        <v>3733770792.8599997</v>
      </c>
      <c r="AE133" s="6">
        <v>3845228071.039999</v>
      </c>
      <c r="AF133" s="6">
        <v>3320164772.9099975</v>
      </c>
      <c r="AG133" s="6">
        <v>5285667373.550004</v>
      </c>
      <c r="AH133" s="6">
        <v>6195013718.8899937</v>
      </c>
      <c r="AI133" s="6">
        <v>6790328904.6800041</v>
      </c>
    </row>
    <row r="134" spans="1:35" x14ac:dyDescent="0.3">
      <c r="A134" s="7" t="s">
        <v>162</v>
      </c>
      <c r="B134" s="6">
        <v>8967.5499999999993</v>
      </c>
      <c r="C134" s="6">
        <v>1487.53</v>
      </c>
      <c r="D134" s="6">
        <v>1699.37</v>
      </c>
      <c r="E134" s="6">
        <v>1154.7</v>
      </c>
      <c r="F134" s="6">
        <v>3362.6099999999997</v>
      </c>
      <c r="G134" s="6">
        <v>1752.77</v>
      </c>
      <c r="H134" s="6">
        <v>990.67000000000007</v>
      </c>
      <c r="I134" s="6">
        <v>5301.16</v>
      </c>
      <c r="J134" s="6">
        <v>1488.2399999999998</v>
      </c>
      <c r="K134" s="6">
        <v>2750.8799999999997</v>
      </c>
      <c r="L134" s="6">
        <v>50324.11</v>
      </c>
      <c r="M134" s="6">
        <v>170616.04</v>
      </c>
      <c r="N134" s="6">
        <v>57647.22</v>
      </c>
      <c r="O134" s="6">
        <v>1174.1200000000001</v>
      </c>
      <c r="P134" s="6">
        <v>105019.25</v>
      </c>
      <c r="Q134" s="6">
        <v>7308.98</v>
      </c>
      <c r="R134" s="6">
        <v>10674.35</v>
      </c>
      <c r="S134" s="6">
        <v>5930.2</v>
      </c>
      <c r="T134" s="6">
        <v>87511.91</v>
      </c>
      <c r="U134" s="6">
        <v>5925.68</v>
      </c>
      <c r="V134" s="6">
        <v>3385.2299999999996</v>
      </c>
      <c r="W134" s="6">
        <v>5184.3100000000004</v>
      </c>
      <c r="X134" s="6">
        <v>883.09999999999991</v>
      </c>
      <c r="Y134" s="6">
        <v>494.90999999999997</v>
      </c>
      <c r="Z134" s="6">
        <v>1580.75</v>
      </c>
      <c r="AA134" s="6">
        <v>2034.8200000000002</v>
      </c>
      <c r="AB134" s="6">
        <v>2210.88</v>
      </c>
      <c r="AC134" s="6">
        <v>4619.9000000000005</v>
      </c>
      <c r="AD134" s="6">
        <v>1651.74</v>
      </c>
      <c r="AE134" s="6">
        <v>8374.26</v>
      </c>
      <c r="AF134" s="6">
        <v>5244.45</v>
      </c>
      <c r="AG134" s="6">
        <v>1736.98</v>
      </c>
      <c r="AH134" s="6">
        <v>28198.980000000003</v>
      </c>
      <c r="AI134" s="6">
        <v>131605.64000000001</v>
      </c>
    </row>
    <row r="135" spans="1:35" x14ac:dyDescent="0.3">
      <c r="A135" s="7" t="s">
        <v>274</v>
      </c>
      <c r="B135" s="6">
        <v>4368.3200000000006</v>
      </c>
      <c r="C135" s="6" t="s">
        <v>39</v>
      </c>
      <c r="D135" s="6" t="s">
        <v>39</v>
      </c>
      <c r="E135" s="6" t="s">
        <v>39</v>
      </c>
      <c r="F135" s="6" t="s">
        <v>39</v>
      </c>
      <c r="G135" s="6" t="s">
        <v>39</v>
      </c>
      <c r="H135" s="6" t="s">
        <v>39</v>
      </c>
      <c r="I135" s="6" t="s">
        <v>39</v>
      </c>
      <c r="J135" s="6">
        <v>886.66000000000008</v>
      </c>
      <c r="K135" s="6" t="s">
        <v>39</v>
      </c>
      <c r="L135" s="6" t="s">
        <v>39</v>
      </c>
      <c r="M135" s="6" t="s">
        <v>39</v>
      </c>
      <c r="N135" s="6">
        <v>22261.73</v>
      </c>
      <c r="O135" s="6" t="s">
        <v>39</v>
      </c>
      <c r="P135" s="8"/>
      <c r="Q135" s="6">
        <v>1997.9399999999998</v>
      </c>
      <c r="R135" s="6">
        <v>510.65</v>
      </c>
      <c r="S135" s="8"/>
      <c r="T135" s="6" t="s">
        <v>39</v>
      </c>
      <c r="U135" s="6" t="s">
        <v>39</v>
      </c>
      <c r="V135" s="6" t="s">
        <v>39</v>
      </c>
      <c r="W135" s="6" t="s">
        <v>39</v>
      </c>
      <c r="X135" s="6" t="s">
        <v>39</v>
      </c>
      <c r="Y135" s="8"/>
      <c r="Z135" s="6" t="s">
        <v>39</v>
      </c>
      <c r="AA135" s="8"/>
      <c r="AB135" s="6" t="s">
        <v>39</v>
      </c>
      <c r="AC135" s="6" t="s">
        <v>39</v>
      </c>
      <c r="AD135" s="6" t="s">
        <v>39</v>
      </c>
      <c r="AE135" s="6" t="s">
        <v>39</v>
      </c>
      <c r="AF135" s="6" t="s">
        <v>39</v>
      </c>
      <c r="AG135" s="6" t="s">
        <v>39</v>
      </c>
      <c r="AH135" s="6" t="s">
        <v>39</v>
      </c>
      <c r="AI135" s="6">
        <v>1133.2800000000002</v>
      </c>
    </row>
    <row r="136" spans="1:35" x14ac:dyDescent="0.3">
      <c r="A136" s="7" t="s">
        <v>163</v>
      </c>
      <c r="B136" s="8"/>
      <c r="C136" s="6" t="s">
        <v>39</v>
      </c>
      <c r="D136" s="6" t="s">
        <v>39</v>
      </c>
      <c r="E136" s="6">
        <v>632.9</v>
      </c>
      <c r="F136" s="6">
        <v>391.63000000000005</v>
      </c>
      <c r="G136" s="6" t="s">
        <v>39</v>
      </c>
      <c r="H136" s="8"/>
      <c r="I136" s="6" t="s">
        <v>39</v>
      </c>
      <c r="J136" s="6">
        <v>8462.57</v>
      </c>
      <c r="K136" s="6" t="s">
        <v>39</v>
      </c>
      <c r="L136" s="6" t="s">
        <v>39</v>
      </c>
      <c r="M136" s="6" t="s">
        <v>39</v>
      </c>
      <c r="N136" s="8"/>
      <c r="O136" s="6" t="s">
        <v>39</v>
      </c>
      <c r="P136" s="6">
        <v>2332.2600000000002</v>
      </c>
      <c r="Q136" s="6" t="s">
        <v>39</v>
      </c>
      <c r="R136" s="6" t="s">
        <v>39</v>
      </c>
      <c r="S136" s="6" t="s">
        <v>39</v>
      </c>
      <c r="T136" s="6">
        <v>6963.6799999999994</v>
      </c>
      <c r="U136" s="6" t="s">
        <v>39</v>
      </c>
      <c r="V136" s="6" t="s">
        <v>39</v>
      </c>
      <c r="W136" s="6" t="s">
        <v>39</v>
      </c>
      <c r="X136" s="6">
        <v>628.49</v>
      </c>
      <c r="Y136" s="8"/>
      <c r="Z136" s="6" t="s">
        <v>39</v>
      </c>
      <c r="AA136" s="6" t="s">
        <v>39</v>
      </c>
      <c r="AB136" s="6" t="s">
        <v>39</v>
      </c>
      <c r="AC136" s="6" t="s">
        <v>39</v>
      </c>
      <c r="AD136" s="6">
        <v>716.2299999999999</v>
      </c>
      <c r="AE136" s="6" t="s">
        <v>39</v>
      </c>
      <c r="AF136" s="6">
        <v>165.27</v>
      </c>
      <c r="AG136" s="6" t="s">
        <v>39</v>
      </c>
      <c r="AH136" s="8"/>
      <c r="AI136" s="8"/>
    </row>
    <row r="137" spans="1:35" x14ac:dyDescent="0.3">
      <c r="A137" s="7" t="s">
        <v>164</v>
      </c>
      <c r="B137" s="6" t="s">
        <v>39</v>
      </c>
      <c r="C137" s="6">
        <v>30583.91</v>
      </c>
      <c r="D137" s="6" t="s">
        <v>39</v>
      </c>
      <c r="E137" s="6">
        <v>3997.8199999999997</v>
      </c>
      <c r="F137" s="6">
        <v>435.51</v>
      </c>
      <c r="G137" s="6" t="s">
        <v>39</v>
      </c>
      <c r="H137" s="6">
        <v>7237978.5499999998</v>
      </c>
      <c r="I137" s="6">
        <v>875.79</v>
      </c>
      <c r="J137" s="6">
        <v>353.83000000000004</v>
      </c>
      <c r="K137" s="6">
        <v>10671.159999999998</v>
      </c>
      <c r="L137" s="6">
        <v>792.17</v>
      </c>
      <c r="M137" s="6">
        <v>11171.31</v>
      </c>
      <c r="N137" s="6">
        <v>2457.5100000000002</v>
      </c>
      <c r="O137" s="6">
        <v>4971.82</v>
      </c>
      <c r="P137" s="6">
        <v>1629.31</v>
      </c>
      <c r="Q137" s="6">
        <v>198.46999999999997</v>
      </c>
      <c r="R137" s="6" t="s">
        <v>39</v>
      </c>
      <c r="S137" s="6">
        <v>11210606.489999998</v>
      </c>
      <c r="T137" s="6">
        <v>896.61999999999989</v>
      </c>
      <c r="U137" s="6">
        <v>12803.47</v>
      </c>
      <c r="V137" s="6" t="s">
        <v>39</v>
      </c>
      <c r="W137" s="6">
        <v>2768.5299999999997</v>
      </c>
      <c r="X137" s="6">
        <v>4127024.09</v>
      </c>
      <c r="Y137" s="6">
        <v>2090.12</v>
      </c>
      <c r="Z137" s="6">
        <v>2649.48</v>
      </c>
      <c r="AA137" s="6">
        <v>4565185.1399999987</v>
      </c>
      <c r="AB137" s="6" t="s">
        <v>39</v>
      </c>
      <c r="AC137" s="6">
        <v>894.9</v>
      </c>
      <c r="AD137" s="6">
        <v>5570097.7599999988</v>
      </c>
      <c r="AE137" s="6">
        <v>6922816.9900000002</v>
      </c>
      <c r="AF137" s="6">
        <v>27396.12</v>
      </c>
      <c r="AG137" s="6">
        <v>3337.85</v>
      </c>
      <c r="AH137" s="6">
        <v>5705185.8300000001</v>
      </c>
      <c r="AI137" s="6">
        <v>1496990.24</v>
      </c>
    </row>
    <row r="138" spans="1:35" x14ac:dyDescent="0.3">
      <c r="A138" s="7" t="s">
        <v>273</v>
      </c>
      <c r="B138" s="8"/>
      <c r="C138" s="6" t="s">
        <v>39</v>
      </c>
      <c r="D138" s="8"/>
      <c r="E138" s="6" t="s">
        <v>39</v>
      </c>
      <c r="F138" s="6" t="s">
        <v>39</v>
      </c>
      <c r="G138" s="8"/>
      <c r="H138" s="6" t="s">
        <v>39</v>
      </c>
      <c r="I138" s="6" t="s">
        <v>39</v>
      </c>
      <c r="J138" s="8"/>
      <c r="K138" s="6" t="s">
        <v>39</v>
      </c>
      <c r="L138" s="6" t="s">
        <v>39</v>
      </c>
      <c r="M138" s="6" t="s">
        <v>39</v>
      </c>
      <c r="N138" s="6" t="s">
        <v>39</v>
      </c>
      <c r="O138" s="6" t="s">
        <v>39</v>
      </c>
      <c r="P138" s="6" t="s">
        <v>39</v>
      </c>
      <c r="Q138" s="8"/>
      <c r="R138" s="6" t="s">
        <v>39</v>
      </c>
      <c r="S138" s="8"/>
      <c r="T138" s="8"/>
      <c r="U138" s="6" t="s">
        <v>39</v>
      </c>
      <c r="V138" s="6" t="s">
        <v>39</v>
      </c>
      <c r="W138" s="6" t="s">
        <v>39</v>
      </c>
      <c r="X138" s="6" t="s">
        <v>39</v>
      </c>
      <c r="Y138" s="8"/>
      <c r="Z138" s="6" t="s">
        <v>39</v>
      </c>
      <c r="AA138" s="6" t="s">
        <v>39</v>
      </c>
      <c r="AB138" s="6" t="s">
        <v>39</v>
      </c>
      <c r="AC138" s="8"/>
      <c r="AD138" s="6" t="s">
        <v>39</v>
      </c>
      <c r="AE138" s="8"/>
      <c r="AF138" s="8"/>
      <c r="AG138" s="6" t="s">
        <v>39</v>
      </c>
      <c r="AH138" s="6" t="s">
        <v>39</v>
      </c>
      <c r="AI138" s="6" t="s">
        <v>39</v>
      </c>
    </row>
    <row r="139" spans="1:35" x14ac:dyDescent="0.3">
      <c r="A139" s="7" t="s">
        <v>165</v>
      </c>
      <c r="B139" s="6">
        <v>45555.81</v>
      </c>
      <c r="C139" s="6">
        <v>242791.12</v>
      </c>
      <c r="D139" s="6">
        <v>44381.66</v>
      </c>
      <c r="E139" s="6">
        <v>9489.06</v>
      </c>
      <c r="F139" s="6">
        <v>307703.75</v>
      </c>
      <c r="G139" s="6">
        <v>530715.18000000005</v>
      </c>
      <c r="H139" s="6">
        <v>8860.18</v>
      </c>
      <c r="I139" s="6">
        <v>4497074.9399999995</v>
      </c>
      <c r="J139" s="6">
        <v>301895.00000000006</v>
      </c>
      <c r="K139" s="6">
        <v>11679.25</v>
      </c>
      <c r="L139" s="6">
        <v>57923.539999999994</v>
      </c>
      <c r="M139" s="6">
        <v>3278.18</v>
      </c>
      <c r="N139" s="6">
        <v>7937.8</v>
      </c>
      <c r="O139" s="6">
        <v>63514.780000000013</v>
      </c>
      <c r="P139" s="6">
        <v>4775884.1099999994</v>
      </c>
      <c r="Q139" s="6">
        <v>102383.45999999999</v>
      </c>
      <c r="R139" s="6">
        <v>102127.61</v>
      </c>
      <c r="S139" s="6">
        <v>429171.85</v>
      </c>
      <c r="T139" s="6">
        <v>1013098.13</v>
      </c>
      <c r="U139" s="6">
        <v>94807.43</v>
      </c>
      <c r="V139" s="6">
        <v>33111.17</v>
      </c>
      <c r="W139" s="6">
        <v>193913.67</v>
      </c>
      <c r="X139" s="6">
        <v>53650.009999999995</v>
      </c>
      <c r="Y139" s="6">
        <v>34841.979999999996</v>
      </c>
      <c r="Z139" s="6">
        <v>52730.01</v>
      </c>
      <c r="AA139" s="6">
        <v>105234.42</v>
      </c>
      <c r="AB139" s="6">
        <v>295052.43000000005</v>
      </c>
      <c r="AC139" s="6">
        <v>14606.59</v>
      </c>
      <c r="AD139" s="6">
        <v>490354.83</v>
      </c>
      <c r="AE139" s="6">
        <v>634114.29000000015</v>
      </c>
      <c r="AF139" s="6">
        <v>3041572.39</v>
      </c>
      <c r="AG139" s="6">
        <v>1158394.81</v>
      </c>
      <c r="AH139" s="6">
        <v>388685.75000000006</v>
      </c>
      <c r="AI139" s="6">
        <v>932932.35</v>
      </c>
    </row>
    <row r="140" spans="1:35" x14ac:dyDescent="0.3">
      <c r="A140" s="7" t="s">
        <v>166</v>
      </c>
      <c r="B140" s="6">
        <v>785697252.44000006</v>
      </c>
      <c r="C140" s="6">
        <v>748715102.98000014</v>
      </c>
      <c r="D140" s="6">
        <v>939494500.38000047</v>
      </c>
      <c r="E140" s="6">
        <v>1042380894.0699999</v>
      </c>
      <c r="F140" s="6">
        <v>922352795.65999997</v>
      </c>
      <c r="G140" s="6">
        <v>979177390.88999975</v>
      </c>
      <c r="H140" s="6">
        <v>925133871.5399996</v>
      </c>
      <c r="I140" s="6">
        <v>1094292803.0700004</v>
      </c>
      <c r="J140" s="6">
        <v>1053693704.7700003</v>
      </c>
      <c r="K140" s="6">
        <v>1158502711.3500006</v>
      </c>
      <c r="L140" s="6">
        <v>1087588650.5100002</v>
      </c>
      <c r="M140" s="6">
        <v>853696946.50000048</v>
      </c>
      <c r="N140" s="6">
        <v>1061225813.8799996</v>
      </c>
      <c r="O140" s="6">
        <v>1003623543.3999993</v>
      </c>
      <c r="P140" s="6">
        <v>1198828465.5800009</v>
      </c>
      <c r="Q140" s="6">
        <v>1377052882.9400003</v>
      </c>
      <c r="R140" s="6">
        <v>1043965428.73</v>
      </c>
      <c r="S140" s="6">
        <v>1253358833.46</v>
      </c>
      <c r="T140" s="6">
        <v>1367128870.6799994</v>
      </c>
      <c r="U140" s="6">
        <v>1376053272.5399995</v>
      </c>
      <c r="V140" s="6">
        <v>1269351972.2900009</v>
      </c>
      <c r="W140" s="6">
        <v>1466311441.9700007</v>
      </c>
      <c r="X140" s="6">
        <v>1265351022.3599997</v>
      </c>
      <c r="Y140" s="6">
        <v>1244587050.6300015</v>
      </c>
      <c r="Z140" s="6">
        <v>1406164302.2600002</v>
      </c>
      <c r="AA140" s="6">
        <v>1414670742.3299999</v>
      </c>
      <c r="AB140" s="6">
        <v>1533636219.6800001</v>
      </c>
      <c r="AC140" s="6">
        <v>1573049764.6600001</v>
      </c>
      <c r="AD140" s="6">
        <v>1669280001.2900007</v>
      </c>
      <c r="AE140" s="6">
        <v>1460524571.0999999</v>
      </c>
      <c r="AF140" s="6">
        <v>1675644077.3000011</v>
      </c>
      <c r="AG140" s="6">
        <v>2175360804.4099984</v>
      </c>
      <c r="AH140" s="6">
        <v>2276329518.6100006</v>
      </c>
      <c r="AI140" s="6">
        <v>2957663405.7299991</v>
      </c>
    </row>
    <row r="141" spans="1:35" x14ac:dyDescent="0.3">
      <c r="A141" s="7" t="s">
        <v>167</v>
      </c>
      <c r="B141" s="6" t="s">
        <v>39</v>
      </c>
      <c r="C141" s="8"/>
      <c r="D141" s="8"/>
      <c r="E141" s="8"/>
      <c r="F141" s="8"/>
      <c r="G141" s="6" t="s">
        <v>39</v>
      </c>
      <c r="H141" s="6" t="s">
        <v>39</v>
      </c>
      <c r="I141" s="6" t="s">
        <v>39</v>
      </c>
      <c r="J141" s="6" t="s">
        <v>39</v>
      </c>
      <c r="K141" s="8"/>
      <c r="L141" s="8"/>
      <c r="M141" s="6" t="s">
        <v>39</v>
      </c>
      <c r="N141" s="8"/>
      <c r="O141" s="8"/>
      <c r="P141" s="6" t="s">
        <v>39</v>
      </c>
      <c r="Q141" s="8"/>
      <c r="R141" s="6" t="s">
        <v>39</v>
      </c>
      <c r="S141" s="6" t="s">
        <v>39</v>
      </c>
      <c r="T141" s="8"/>
      <c r="U141" s="6" t="s">
        <v>39</v>
      </c>
      <c r="V141" s="6" t="s">
        <v>39</v>
      </c>
      <c r="W141" s="8"/>
      <c r="X141" s="6" t="s">
        <v>39</v>
      </c>
      <c r="Y141" s="8"/>
      <c r="Z141" s="6" t="s">
        <v>39</v>
      </c>
      <c r="AA141" s="8"/>
      <c r="AB141" s="6" t="s">
        <v>39</v>
      </c>
      <c r="AC141" s="8"/>
      <c r="AD141" s="8"/>
      <c r="AE141" s="6" t="s">
        <v>39</v>
      </c>
      <c r="AF141" s="8"/>
      <c r="AG141" s="6" t="s">
        <v>39</v>
      </c>
      <c r="AH141" s="8"/>
      <c r="AI141" s="6" t="s">
        <v>39</v>
      </c>
    </row>
    <row r="142" spans="1:35" s="15" customFormat="1" x14ac:dyDescent="0.3">
      <c r="A142" s="13" t="s">
        <v>168</v>
      </c>
      <c r="B142" s="14">
        <v>5397827421.3200006</v>
      </c>
      <c r="C142" s="14">
        <v>5532130763.3000011</v>
      </c>
      <c r="D142" s="14">
        <v>6716486232.8800049</v>
      </c>
      <c r="E142" s="14">
        <v>6055335722.21</v>
      </c>
      <c r="F142" s="14">
        <v>6878522493.3000011</v>
      </c>
      <c r="G142" s="14">
        <v>6816259300.5599995</v>
      </c>
      <c r="H142" s="14">
        <v>6602161195.6500025</v>
      </c>
      <c r="I142" s="14">
        <v>7050460092.630002</v>
      </c>
      <c r="J142" s="14">
        <v>5957951517.3100004</v>
      </c>
      <c r="K142" s="14">
        <v>6272721211.7799969</v>
      </c>
      <c r="L142" s="14">
        <v>6142773467.4000025</v>
      </c>
      <c r="M142" s="14">
        <v>5702833184.8099966</v>
      </c>
      <c r="N142" s="14">
        <v>6240340198.5299988</v>
      </c>
      <c r="O142" s="14">
        <v>6178105549.8399992</v>
      </c>
      <c r="P142" s="14">
        <v>6353001050.4900017</v>
      </c>
      <c r="Q142" s="14">
        <v>7404533585.7900028</v>
      </c>
      <c r="R142" s="14">
        <v>7073541417.3599997</v>
      </c>
      <c r="S142" s="14">
        <v>6356223631.7599983</v>
      </c>
      <c r="T142" s="14">
        <v>7160677252.8499966</v>
      </c>
      <c r="U142" s="14">
        <v>6599226256.1399965</v>
      </c>
      <c r="V142" s="14">
        <v>5960282153.1799965</v>
      </c>
      <c r="W142" s="14">
        <v>6303230201.7700024</v>
      </c>
      <c r="X142" s="14">
        <v>6082623125.8199997</v>
      </c>
      <c r="Y142" s="14">
        <v>5746787950.8699999</v>
      </c>
      <c r="Z142" s="14">
        <v>5172290182.8200006</v>
      </c>
      <c r="AA142" s="14">
        <v>5103682872.4699974</v>
      </c>
      <c r="AB142" s="14">
        <v>6423160426.7600002</v>
      </c>
      <c r="AC142" s="14">
        <v>6229010874.2499981</v>
      </c>
      <c r="AD142" s="14">
        <v>6257111245.3599997</v>
      </c>
      <c r="AE142" s="14">
        <v>5834372499.2400017</v>
      </c>
      <c r="AF142" s="14">
        <v>6893427742.0499992</v>
      </c>
      <c r="AG142" s="14">
        <v>6301751819.1899958</v>
      </c>
      <c r="AH142" s="14">
        <v>6453900512.1700001</v>
      </c>
      <c r="AI142" s="14">
        <v>6618574818.5800028</v>
      </c>
    </row>
    <row r="143" spans="1:35" x14ac:dyDescent="0.3">
      <c r="A143" s="7" t="s">
        <v>169</v>
      </c>
      <c r="B143" s="6">
        <v>621704.84999999986</v>
      </c>
      <c r="C143" s="6">
        <v>886300.22999999986</v>
      </c>
      <c r="D143" s="6">
        <v>864452.82000000007</v>
      </c>
      <c r="E143" s="6">
        <v>326553.63999999996</v>
      </c>
      <c r="F143" s="6">
        <v>468077.06000000006</v>
      </c>
      <c r="G143" s="6">
        <v>927054.75999999989</v>
      </c>
      <c r="H143" s="6">
        <v>616065.64</v>
      </c>
      <c r="I143" s="6">
        <v>833792.95</v>
      </c>
      <c r="J143" s="6">
        <v>365027.23</v>
      </c>
      <c r="K143" s="6">
        <v>475324.81000000006</v>
      </c>
      <c r="L143" s="6">
        <v>436607.56</v>
      </c>
      <c r="M143" s="6">
        <v>458856.92000000004</v>
      </c>
      <c r="N143" s="6">
        <v>930026.62999999989</v>
      </c>
      <c r="O143" s="6">
        <v>755647.43000000017</v>
      </c>
      <c r="P143" s="6">
        <v>586238.97</v>
      </c>
      <c r="Q143" s="6">
        <v>599854.19999999995</v>
      </c>
      <c r="R143" s="6">
        <v>497514.38999999996</v>
      </c>
      <c r="S143" s="6">
        <v>478288.08000000007</v>
      </c>
      <c r="T143" s="6">
        <v>544079.75</v>
      </c>
      <c r="U143" s="6">
        <v>501078.07</v>
      </c>
      <c r="V143" s="6">
        <v>566383.62</v>
      </c>
      <c r="W143" s="6">
        <v>552939.63000000012</v>
      </c>
      <c r="X143" s="6">
        <v>587646.68999999994</v>
      </c>
      <c r="Y143" s="6">
        <v>557526.18999999994</v>
      </c>
      <c r="Z143" s="6">
        <v>797015.49</v>
      </c>
      <c r="AA143" s="6">
        <v>500297.90000000008</v>
      </c>
      <c r="AB143" s="6">
        <v>717327.17999999993</v>
      </c>
      <c r="AC143" s="6">
        <v>448008.48</v>
      </c>
      <c r="AD143" s="6">
        <v>973449.4</v>
      </c>
      <c r="AE143" s="6">
        <v>479105.61</v>
      </c>
      <c r="AF143" s="6">
        <v>808565.6100000001</v>
      </c>
      <c r="AG143" s="6">
        <v>980231.57999999973</v>
      </c>
      <c r="AH143" s="6">
        <v>866916.84000000008</v>
      </c>
      <c r="AI143" s="6">
        <v>614734.14999999991</v>
      </c>
    </row>
    <row r="144" spans="1:35" x14ac:dyDescent="0.3">
      <c r="A144" s="7" t="s">
        <v>170</v>
      </c>
      <c r="B144" s="6">
        <v>1518171815.529999</v>
      </c>
      <c r="C144" s="6">
        <v>1506987726.5800016</v>
      </c>
      <c r="D144" s="6">
        <v>1919686278.1100025</v>
      </c>
      <c r="E144" s="6">
        <v>1732291612.6600018</v>
      </c>
      <c r="F144" s="6">
        <v>1876734068.9000015</v>
      </c>
      <c r="G144" s="6">
        <v>1832769348.0200026</v>
      </c>
      <c r="H144" s="6">
        <v>1798187637.9800024</v>
      </c>
      <c r="I144" s="6">
        <v>2006133341.7099986</v>
      </c>
      <c r="J144" s="6">
        <v>1705824428.4299996</v>
      </c>
      <c r="K144" s="6">
        <v>1910006269.650002</v>
      </c>
      <c r="L144" s="6">
        <v>1775750631.2700016</v>
      </c>
      <c r="M144" s="6">
        <v>1657558958.7099988</v>
      </c>
      <c r="N144" s="6">
        <v>1791302446.5899992</v>
      </c>
      <c r="O144" s="6">
        <v>1714091534.3699977</v>
      </c>
      <c r="P144" s="6">
        <v>1798770886.099998</v>
      </c>
      <c r="Q144" s="6">
        <v>1990464835.0800014</v>
      </c>
      <c r="R144" s="6">
        <v>2069369387.9899998</v>
      </c>
      <c r="S144" s="6">
        <v>1692184976.1999998</v>
      </c>
      <c r="T144" s="6">
        <v>1969698656.2899985</v>
      </c>
      <c r="U144" s="6">
        <v>1792992374.2199984</v>
      </c>
      <c r="V144" s="6">
        <v>1619233602.3299994</v>
      </c>
      <c r="W144" s="6">
        <v>1753547361.1900005</v>
      </c>
      <c r="X144" s="6">
        <v>1586352341.1999998</v>
      </c>
      <c r="Y144" s="6">
        <v>1584616319.1700017</v>
      </c>
      <c r="Z144" s="6">
        <v>1372268762.7300007</v>
      </c>
      <c r="AA144" s="6">
        <v>1359893690.6699994</v>
      </c>
      <c r="AB144" s="6">
        <v>1904320148.8499999</v>
      </c>
      <c r="AC144" s="6">
        <v>1693150785.3999972</v>
      </c>
      <c r="AD144" s="6">
        <v>1646868388.1500015</v>
      </c>
      <c r="AE144" s="6">
        <v>1558150097.9599996</v>
      </c>
      <c r="AF144" s="6">
        <v>1839854474.1900001</v>
      </c>
      <c r="AG144" s="6">
        <v>1703844441.649997</v>
      </c>
      <c r="AH144" s="6">
        <v>1644221982.8700008</v>
      </c>
      <c r="AI144" s="6">
        <v>1773849035.8500032</v>
      </c>
    </row>
    <row r="145" spans="1:35" x14ac:dyDescent="0.3">
      <c r="A145" s="7" t="s">
        <v>171</v>
      </c>
      <c r="B145" s="6">
        <v>7513.5900000000011</v>
      </c>
      <c r="C145" s="6">
        <v>36601.029999999992</v>
      </c>
      <c r="D145" s="6">
        <v>15296.66</v>
      </c>
      <c r="E145" s="6">
        <v>57531.760000000009</v>
      </c>
      <c r="F145" s="6">
        <v>20541.669999999998</v>
      </c>
      <c r="G145" s="6">
        <v>236840.90999999997</v>
      </c>
      <c r="H145" s="6">
        <v>124799.20000000001</v>
      </c>
      <c r="I145" s="6">
        <v>43797.509999999995</v>
      </c>
      <c r="J145" s="6">
        <v>147130.60999999999</v>
      </c>
      <c r="K145" s="6">
        <v>222311.74000000005</v>
      </c>
      <c r="L145" s="6">
        <v>202010.6</v>
      </c>
      <c r="M145" s="6">
        <v>81301.850000000006</v>
      </c>
      <c r="N145" s="6">
        <v>34363.15</v>
      </c>
      <c r="O145" s="6">
        <v>103226.05</v>
      </c>
      <c r="P145" s="6">
        <v>18503.95</v>
      </c>
      <c r="Q145" s="6">
        <v>12518.119999999999</v>
      </c>
      <c r="R145" s="6">
        <v>18718.79</v>
      </c>
      <c r="S145" s="6">
        <v>35281.15</v>
      </c>
      <c r="T145" s="6">
        <v>44216.999999999993</v>
      </c>
      <c r="U145" s="6">
        <v>22646.58</v>
      </c>
      <c r="V145" s="6">
        <v>13124.720000000001</v>
      </c>
      <c r="W145" s="6">
        <v>17199.039999999997</v>
      </c>
      <c r="X145" s="6">
        <v>58472.85</v>
      </c>
      <c r="Y145" s="6">
        <v>60201.71</v>
      </c>
      <c r="Z145" s="6">
        <v>228855.20000000004</v>
      </c>
      <c r="AA145" s="6">
        <v>71379.13</v>
      </c>
      <c r="AB145" s="6">
        <v>139247.53999999998</v>
      </c>
      <c r="AC145" s="6">
        <v>15908.900000000001</v>
      </c>
      <c r="AD145" s="6">
        <v>48221.65</v>
      </c>
      <c r="AE145" s="6">
        <v>21433.35</v>
      </c>
      <c r="AF145" s="6">
        <v>54753.359999999993</v>
      </c>
      <c r="AG145" s="6">
        <v>41382.53</v>
      </c>
      <c r="AH145" s="6">
        <v>29208.73</v>
      </c>
      <c r="AI145" s="6">
        <v>173801.48</v>
      </c>
    </row>
    <row r="146" spans="1:35" x14ac:dyDescent="0.3">
      <c r="A146" s="7" t="s">
        <v>172</v>
      </c>
      <c r="B146" s="6">
        <v>166012117.60000008</v>
      </c>
      <c r="C146" s="6">
        <v>154857309.09999993</v>
      </c>
      <c r="D146" s="6">
        <v>254565264.59999993</v>
      </c>
      <c r="E146" s="6">
        <v>201969237.68000001</v>
      </c>
      <c r="F146" s="6">
        <v>260229070.01000011</v>
      </c>
      <c r="G146" s="6">
        <v>217714946.07000002</v>
      </c>
      <c r="H146" s="6">
        <v>233633837.20000008</v>
      </c>
      <c r="I146" s="6">
        <v>269588154.40000015</v>
      </c>
      <c r="J146" s="6">
        <v>179915128.58999997</v>
      </c>
      <c r="K146" s="6">
        <v>249842992.12</v>
      </c>
      <c r="L146" s="6">
        <v>198277927.58999997</v>
      </c>
      <c r="M146" s="6">
        <v>220483878.47000003</v>
      </c>
      <c r="N146" s="6">
        <v>226630807.71000016</v>
      </c>
      <c r="O146" s="6">
        <v>224644859.52000013</v>
      </c>
      <c r="P146" s="6">
        <v>204657275.50000012</v>
      </c>
      <c r="Q146" s="6">
        <v>244804444.19999981</v>
      </c>
      <c r="R146" s="6">
        <v>221803412.13</v>
      </c>
      <c r="S146" s="6">
        <v>180470274.00999993</v>
      </c>
      <c r="T146" s="6">
        <v>232842605.93000007</v>
      </c>
      <c r="U146" s="6">
        <v>208194407.62999991</v>
      </c>
      <c r="V146" s="6">
        <v>149931276.52999991</v>
      </c>
      <c r="W146" s="6">
        <v>223699084.58000007</v>
      </c>
      <c r="X146" s="6">
        <v>196374312.82999998</v>
      </c>
      <c r="Y146" s="6">
        <v>198793770.36000007</v>
      </c>
      <c r="Z146" s="6">
        <v>184754131.26000023</v>
      </c>
      <c r="AA146" s="6">
        <v>190371067.99999997</v>
      </c>
      <c r="AB146" s="6">
        <v>208939182.42999998</v>
      </c>
      <c r="AC146" s="6">
        <v>203488405.48000002</v>
      </c>
      <c r="AD146" s="6">
        <v>221129361.91999996</v>
      </c>
      <c r="AE146" s="6">
        <v>163892581.34000006</v>
      </c>
      <c r="AF146" s="6">
        <v>267683329.15000015</v>
      </c>
      <c r="AG146" s="6">
        <v>201661392.07000002</v>
      </c>
      <c r="AH146" s="6">
        <v>164632269.63000023</v>
      </c>
      <c r="AI146" s="6">
        <v>224177238.77999997</v>
      </c>
    </row>
    <row r="147" spans="1:35" x14ac:dyDescent="0.3">
      <c r="A147" s="7" t="s">
        <v>173</v>
      </c>
      <c r="B147" s="6">
        <v>146319085.38000005</v>
      </c>
      <c r="C147" s="6">
        <v>129019925.11000004</v>
      </c>
      <c r="D147" s="6">
        <v>137708432.9000001</v>
      </c>
      <c r="E147" s="6">
        <v>147827196.73999992</v>
      </c>
      <c r="F147" s="6">
        <v>164694870.71000001</v>
      </c>
      <c r="G147" s="6">
        <v>168177203.81</v>
      </c>
      <c r="H147" s="6">
        <v>158248013.60999987</v>
      </c>
      <c r="I147" s="6">
        <v>147984818.97999999</v>
      </c>
      <c r="J147" s="6">
        <v>132361699.03</v>
      </c>
      <c r="K147" s="6">
        <v>136384024.51999989</v>
      </c>
      <c r="L147" s="6">
        <v>128495525.49999991</v>
      </c>
      <c r="M147" s="6">
        <v>122272298.04000002</v>
      </c>
      <c r="N147" s="6">
        <v>153470753.45999995</v>
      </c>
      <c r="O147" s="6">
        <v>143458649.08999994</v>
      </c>
      <c r="P147" s="6">
        <v>180178467.12999988</v>
      </c>
      <c r="Q147" s="6">
        <v>157588757.0500001</v>
      </c>
      <c r="R147" s="6">
        <v>140654821.08000004</v>
      </c>
      <c r="S147" s="6">
        <v>140526570.56000009</v>
      </c>
      <c r="T147" s="6">
        <v>137422530.3300001</v>
      </c>
      <c r="U147" s="6">
        <v>137208990.47999999</v>
      </c>
      <c r="V147" s="6">
        <v>125851442.16999999</v>
      </c>
      <c r="W147" s="6">
        <v>107618040.38000003</v>
      </c>
      <c r="X147" s="6">
        <v>169659196.69</v>
      </c>
      <c r="Y147" s="6">
        <v>102029552.55999996</v>
      </c>
      <c r="Z147" s="6">
        <v>98405522.230000019</v>
      </c>
      <c r="AA147" s="6">
        <v>98675817.870000005</v>
      </c>
      <c r="AB147" s="6">
        <v>115243124.23000005</v>
      </c>
      <c r="AC147" s="6">
        <v>116195490.88999993</v>
      </c>
      <c r="AD147" s="6">
        <v>122807926.90999995</v>
      </c>
      <c r="AE147" s="6">
        <v>116430163.54999998</v>
      </c>
      <c r="AF147" s="6">
        <v>123408671.53999996</v>
      </c>
      <c r="AG147" s="6">
        <v>126718850.13999991</v>
      </c>
      <c r="AH147" s="6">
        <v>146824700.84000003</v>
      </c>
      <c r="AI147" s="6">
        <v>119548760.95000005</v>
      </c>
    </row>
    <row r="148" spans="1:35" x14ac:dyDescent="0.3">
      <c r="A148" s="7" t="s">
        <v>174</v>
      </c>
      <c r="B148" s="6">
        <v>268639.55</v>
      </c>
      <c r="C148" s="6">
        <v>512289.51000000007</v>
      </c>
      <c r="D148" s="6">
        <v>458123.65</v>
      </c>
      <c r="E148" s="6">
        <v>536007.65999999992</v>
      </c>
      <c r="F148" s="6">
        <v>770645.84</v>
      </c>
      <c r="G148" s="6">
        <v>495537.97000000003</v>
      </c>
      <c r="H148" s="6">
        <v>802454.09</v>
      </c>
      <c r="I148" s="6">
        <v>828157.38000000012</v>
      </c>
      <c r="J148" s="6">
        <v>717143.26</v>
      </c>
      <c r="K148" s="6">
        <v>612372.16</v>
      </c>
      <c r="L148" s="6">
        <v>334577.44</v>
      </c>
      <c r="M148" s="6">
        <v>639525.69000000006</v>
      </c>
      <c r="N148" s="6">
        <v>425300.70999999996</v>
      </c>
      <c r="O148" s="6">
        <v>663082.23999999999</v>
      </c>
      <c r="P148" s="6">
        <v>473573.74</v>
      </c>
      <c r="Q148" s="6">
        <v>317251.20000000001</v>
      </c>
      <c r="R148" s="6">
        <v>799534.88000000012</v>
      </c>
      <c r="S148" s="6">
        <v>564476.23</v>
      </c>
      <c r="T148" s="6">
        <v>471203.99</v>
      </c>
      <c r="U148" s="6">
        <v>1116156.77</v>
      </c>
      <c r="V148" s="6">
        <v>189028.34000000003</v>
      </c>
      <c r="W148" s="6">
        <v>2007801.2700000003</v>
      </c>
      <c r="X148" s="6">
        <v>420824.62</v>
      </c>
      <c r="Y148" s="6">
        <v>820950.89999999991</v>
      </c>
      <c r="Z148" s="6">
        <v>995703.19</v>
      </c>
      <c r="AA148" s="6">
        <v>1286148.8400000001</v>
      </c>
      <c r="AB148" s="6">
        <v>862959.53</v>
      </c>
      <c r="AC148" s="6">
        <v>1766723.3899999997</v>
      </c>
      <c r="AD148" s="6">
        <v>1303139.3399999999</v>
      </c>
      <c r="AE148" s="6">
        <v>740877.33</v>
      </c>
      <c r="AF148" s="6">
        <v>1158370.04</v>
      </c>
      <c r="AG148" s="6">
        <v>2116107.3800000004</v>
      </c>
      <c r="AH148" s="6">
        <v>1915641.4600000002</v>
      </c>
      <c r="AI148" s="6">
        <v>323534.56</v>
      </c>
    </row>
    <row r="149" spans="1:35" x14ac:dyDescent="0.3">
      <c r="A149" s="7" t="s">
        <v>175</v>
      </c>
      <c r="B149" s="6">
        <v>2380301.5399999996</v>
      </c>
      <c r="C149" s="6">
        <v>3187651.9800000004</v>
      </c>
      <c r="D149" s="6">
        <v>3396692.4800000004</v>
      </c>
      <c r="E149" s="6">
        <v>2502446.3200000008</v>
      </c>
      <c r="F149" s="6">
        <v>3881750.04</v>
      </c>
      <c r="G149" s="6">
        <v>3176068.43</v>
      </c>
      <c r="H149" s="6">
        <v>4007722.7699999996</v>
      </c>
      <c r="I149" s="6">
        <v>4096698.09</v>
      </c>
      <c r="J149" s="6">
        <v>2664940.4900000002</v>
      </c>
      <c r="K149" s="6">
        <v>3402377.75</v>
      </c>
      <c r="L149" s="6">
        <v>2833583.49</v>
      </c>
      <c r="M149" s="6">
        <v>2886455.54</v>
      </c>
      <c r="N149" s="6">
        <v>2986543.580000001</v>
      </c>
      <c r="O149" s="6">
        <v>3157760.8900000011</v>
      </c>
      <c r="P149" s="6">
        <v>4054502.7900000005</v>
      </c>
      <c r="Q149" s="6">
        <v>3641667.4100000011</v>
      </c>
      <c r="R149" s="6">
        <v>3890618.72</v>
      </c>
      <c r="S149" s="6">
        <v>3541142.7799999993</v>
      </c>
      <c r="T149" s="6">
        <v>3366683.0700000012</v>
      </c>
      <c r="U149" s="6">
        <v>3130908.7700000005</v>
      </c>
      <c r="V149" s="6">
        <v>2203163.37</v>
      </c>
      <c r="W149" s="6">
        <v>2517107.52</v>
      </c>
      <c r="X149" s="6">
        <v>2712301.4299999992</v>
      </c>
      <c r="Y149" s="6">
        <v>2342866.1</v>
      </c>
      <c r="Z149" s="6">
        <v>2172225.7999999993</v>
      </c>
      <c r="AA149" s="6">
        <v>1885166.07</v>
      </c>
      <c r="AB149" s="6">
        <v>2351316.1399999997</v>
      </c>
      <c r="AC149" s="6">
        <v>2534379.6399999992</v>
      </c>
      <c r="AD149" s="6">
        <v>2887692.54</v>
      </c>
      <c r="AE149" s="6">
        <v>2035502.2099999995</v>
      </c>
      <c r="AF149" s="6">
        <v>2336269.08</v>
      </c>
      <c r="AG149" s="6">
        <v>3376519.7300000009</v>
      </c>
      <c r="AH149" s="6">
        <v>2257767.2300000004</v>
      </c>
      <c r="AI149" s="6">
        <v>2640276.1</v>
      </c>
    </row>
    <row r="150" spans="1:35" x14ac:dyDescent="0.3">
      <c r="A150" s="7" t="s">
        <v>176</v>
      </c>
      <c r="B150" s="6">
        <v>10917030.359999999</v>
      </c>
      <c r="C150" s="6">
        <v>15767571.829999996</v>
      </c>
      <c r="D150" s="6">
        <v>15254211.220000004</v>
      </c>
      <c r="E150" s="6">
        <v>14892954.459999999</v>
      </c>
      <c r="F150" s="6">
        <v>16246632.270000007</v>
      </c>
      <c r="G150" s="6">
        <v>18247094.140000012</v>
      </c>
      <c r="H150" s="6">
        <v>18557847.789999999</v>
      </c>
      <c r="I150" s="6">
        <v>19926280.949999992</v>
      </c>
      <c r="J150" s="6">
        <v>20181819.900000006</v>
      </c>
      <c r="K150" s="6">
        <v>16234171.200000003</v>
      </c>
      <c r="L150" s="6">
        <v>21735213.050000004</v>
      </c>
      <c r="M150" s="6">
        <v>14103440.590000004</v>
      </c>
      <c r="N150" s="6">
        <v>16098726.969999999</v>
      </c>
      <c r="O150" s="6">
        <v>18881193.490000002</v>
      </c>
      <c r="P150" s="6">
        <v>17223852.969999999</v>
      </c>
      <c r="Q150" s="6">
        <v>14157402.920000004</v>
      </c>
      <c r="R150" s="6">
        <v>16034514.70000001</v>
      </c>
      <c r="S150" s="6">
        <v>14582468.329999998</v>
      </c>
      <c r="T150" s="6">
        <v>13635165.59</v>
      </c>
      <c r="U150" s="6">
        <v>12102562.510000005</v>
      </c>
      <c r="V150" s="6">
        <v>13691640.740000006</v>
      </c>
      <c r="W150" s="6">
        <v>16941191.940000005</v>
      </c>
      <c r="X150" s="6">
        <v>17662632.039999999</v>
      </c>
      <c r="Y150" s="6">
        <v>11871870.610000001</v>
      </c>
      <c r="Z150" s="6">
        <v>12564354.300000003</v>
      </c>
      <c r="AA150" s="6">
        <v>15788144.92999999</v>
      </c>
      <c r="AB150" s="6">
        <v>14463162.949999999</v>
      </c>
      <c r="AC150" s="6">
        <v>14965230.469999999</v>
      </c>
      <c r="AD150" s="6">
        <v>17101678.850000001</v>
      </c>
      <c r="AE150" s="6">
        <v>15641916.510000009</v>
      </c>
      <c r="AF150" s="6">
        <v>19996721.240000006</v>
      </c>
      <c r="AG150" s="6">
        <v>18500070.579999998</v>
      </c>
      <c r="AH150" s="6">
        <v>19129209.770000011</v>
      </c>
      <c r="AI150" s="6">
        <v>19007763.070000008</v>
      </c>
    </row>
    <row r="151" spans="1:35" x14ac:dyDescent="0.3">
      <c r="A151" s="7" t="s">
        <v>177</v>
      </c>
      <c r="B151" s="6">
        <v>123412.8</v>
      </c>
      <c r="C151" s="6">
        <v>59281.069999999992</v>
      </c>
      <c r="D151" s="6">
        <v>2637699.2699999996</v>
      </c>
      <c r="E151" s="6">
        <v>24402.240000000002</v>
      </c>
      <c r="F151" s="6">
        <v>41848</v>
      </c>
      <c r="G151" s="6">
        <v>58255.78</v>
      </c>
      <c r="H151" s="6">
        <v>145768.48000000001</v>
      </c>
      <c r="I151" s="6">
        <v>80692.599999999991</v>
      </c>
      <c r="J151" s="6">
        <v>1179259.3699999999</v>
      </c>
      <c r="K151" s="6">
        <v>224925.99000000002</v>
      </c>
      <c r="L151" s="6">
        <v>1132055.8900000001</v>
      </c>
      <c r="M151" s="6">
        <v>2296724.14</v>
      </c>
      <c r="N151" s="6">
        <v>2350626.5400000005</v>
      </c>
      <c r="O151" s="6">
        <v>105824.34</v>
      </c>
      <c r="P151" s="6">
        <v>206069.31</v>
      </c>
      <c r="Q151" s="6">
        <v>3849405.85</v>
      </c>
      <c r="R151" s="6">
        <v>189040.13999999996</v>
      </c>
      <c r="S151" s="6">
        <v>31742.48</v>
      </c>
      <c r="T151" s="6">
        <v>2827040.5900000003</v>
      </c>
      <c r="U151" s="6">
        <v>18018.089999999997</v>
      </c>
      <c r="V151" s="6">
        <v>732330.45000000007</v>
      </c>
      <c r="W151" s="6">
        <v>798281.68</v>
      </c>
      <c r="X151" s="6">
        <v>18855.78</v>
      </c>
      <c r="Y151" s="6">
        <v>1583107.2199999997</v>
      </c>
      <c r="Z151" s="6">
        <v>1462012.1199999999</v>
      </c>
      <c r="AA151" s="6">
        <v>584868.66000000015</v>
      </c>
      <c r="AB151" s="6">
        <v>2304861.91</v>
      </c>
      <c r="AC151" s="6">
        <v>3058033.8099999996</v>
      </c>
      <c r="AD151" s="6">
        <v>108399.90000000001</v>
      </c>
      <c r="AE151" s="6">
        <v>940032.4800000001</v>
      </c>
      <c r="AF151" s="6">
        <v>1190052.26</v>
      </c>
      <c r="AG151" s="6">
        <v>552285.43000000005</v>
      </c>
      <c r="AH151" s="6">
        <v>2253685.58</v>
      </c>
      <c r="AI151" s="6">
        <v>223067.69</v>
      </c>
    </row>
    <row r="152" spans="1:35" x14ac:dyDescent="0.3">
      <c r="A152" s="7" t="s">
        <v>272</v>
      </c>
      <c r="B152" s="6" t="s">
        <v>39</v>
      </c>
      <c r="C152" s="6" t="s">
        <v>39</v>
      </c>
      <c r="D152" s="6">
        <v>7305.3</v>
      </c>
      <c r="E152" s="6" t="s">
        <v>39</v>
      </c>
      <c r="F152" s="6" t="s">
        <v>39</v>
      </c>
      <c r="G152" s="6" t="s">
        <v>39</v>
      </c>
      <c r="H152" s="6" t="s">
        <v>39</v>
      </c>
      <c r="I152" s="6" t="s">
        <v>39</v>
      </c>
      <c r="J152" s="6" t="s">
        <v>39</v>
      </c>
      <c r="K152" s="6" t="s">
        <v>39</v>
      </c>
      <c r="L152" s="6" t="s">
        <v>39</v>
      </c>
      <c r="M152" s="6" t="s">
        <v>39</v>
      </c>
      <c r="N152" s="6">
        <v>4504.12</v>
      </c>
      <c r="O152" s="8"/>
      <c r="P152" s="8"/>
      <c r="Q152" s="6" t="s">
        <v>39</v>
      </c>
      <c r="R152" s="8"/>
      <c r="S152" s="6" t="s">
        <v>39</v>
      </c>
      <c r="T152" s="6">
        <v>5088.66</v>
      </c>
      <c r="U152" s="8"/>
      <c r="V152" s="6">
        <v>1761.2000000000003</v>
      </c>
      <c r="W152" s="6" t="s">
        <v>39</v>
      </c>
      <c r="X152" s="6">
        <v>803.58</v>
      </c>
      <c r="Y152" s="6" t="s">
        <v>39</v>
      </c>
      <c r="Z152" s="8"/>
      <c r="AA152" s="6" t="s">
        <v>39</v>
      </c>
      <c r="AB152" s="6" t="s">
        <v>39</v>
      </c>
      <c r="AC152" s="6" t="s">
        <v>39</v>
      </c>
      <c r="AD152" s="6" t="s">
        <v>39</v>
      </c>
      <c r="AE152" s="8"/>
      <c r="AF152" s="6" t="s">
        <v>39</v>
      </c>
      <c r="AG152" s="6" t="s">
        <v>39</v>
      </c>
      <c r="AH152" s="6" t="s">
        <v>39</v>
      </c>
      <c r="AI152" s="6" t="s">
        <v>39</v>
      </c>
    </row>
    <row r="153" spans="1:35" x14ac:dyDescent="0.3">
      <c r="A153" s="7" t="s">
        <v>178</v>
      </c>
      <c r="B153" s="6">
        <v>4323597.26</v>
      </c>
      <c r="C153" s="6">
        <v>4147411.7100000009</v>
      </c>
      <c r="D153" s="6">
        <v>5143711.3099999987</v>
      </c>
      <c r="E153" s="6">
        <v>10498036.09</v>
      </c>
      <c r="F153" s="6">
        <v>5782244.0500000007</v>
      </c>
      <c r="G153" s="6">
        <v>6106776.6499999994</v>
      </c>
      <c r="H153" s="6">
        <v>5290525.8100000005</v>
      </c>
      <c r="I153" s="6">
        <v>6942947.3799999971</v>
      </c>
      <c r="J153" s="6">
        <v>2917057.6799999997</v>
      </c>
      <c r="K153" s="6">
        <v>4206169.3899999997</v>
      </c>
      <c r="L153" s="6">
        <v>4454258.9099999983</v>
      </c>
      <c r="M153" s="6">
        <v>14136431.279999999</v>
      </c>
      <c r="N153" s="6">
        <v>6775603.5900000017</v>
      </c>
      <c r="O153" s="6">
        <v>5275341.57</v>
      </c>
      <c r="P153" s="6">
        <v>4332596.0900000017</v>
      </c>
      <c r="Q153" s="6">
        <v>3154785.3599999994</v>
      </c>
      <c r="R153" s="6">
        <v>6017181.8099999987</v>
      </c>
      <c r="S153" s="6">
        <v>2864176.9799999995</v>
      </c>
      <c r="T153" s="6">
        <v>5608474.1799999997</v>
      </c>
      <c r="U153" s="6">
        <v>9055881.25</v>
      </c>
      <c r="V153" s="6">
        <v>3676970.3200000008</v>
      </c>
      <c r="W153" s="6">
        <v>3179028.4899999998</v>
      </c>
      <c r="X153" s="6">
        <v>4147557.6099999994</v>
      </c>
      <c r="Y153" s="6">
        <v>3159611.8000000003</v>
      </c>
      <c r="Z153" s="6">
        <v>4065447.37</v>
      </c>
      <c r="AA153" s="6">
        <v>5807791.0700000003</v>
      </c>
      <c r="AB153" s="6">
        <v>3845948.6300000008</v>
      </c>
      <c r="AC153" s="6">
        <v>3858810.6099999994</v>
      </c>
      <c r="AD153" s="6">
        <v>7316133.0200000014</v>
      </c>
      <c r="AE153" s="6">
        <v>4049389.76</v>
      </c>
      <c r="AF153" s="6">
        <v>4787625.17</v>
      </c>
      <c r="AG153" s="6">
        <v>4014795.7600000002</v>
      </c>
      <c r="AH153" s="6">
        <v>3278156.53</v>
      </c>
      <c r="AI153" s="6">
        <v>5288818.4600000009</v>
      </c>
    </row>
    <row r="154" spans="1:35" x14ac:dyDescent="0.3">
      <c r="A154" s="7" t="s">
        <v>179</v>
      </c>
      <c r="B154" s="6">
        <v>77368976.099999994</v>
      </c>
      <c r="C154" s="6">
        <v>94176930.110000014</v>
      </c>
      <c r="D154" s="6">
        <v>116350971.22000001</v>
      </c>
      <c r="E154" s="6">
        <v>85190342.440000042</v>
      </c>
      <c r="F154" s="6">
        <v>100330440.19999999</v>
      </c>
      <c r="G154" s="6">
        <v>92871842.569999993</v>
      </c>
      <c r="H154" s="6">
        <v>98692027.470000058</v>
      </c>
      <c r="I154" s="6">
        <v>94003308.859999985</v>
      </c>
      <c r="J154" s="6">
        <v>86299801.580000043</v>
      </c>
      <c r="K154" s="6">
        <v>101137386.05000001</v>
      </c>
      <c r="L154" s="6">
        <v>110675411.66999999</v>
      </c>
      <c r="M154" s="6">
        <v>105164939.44000003</v>
      </c>
      <c r="N154" s="6">
        <v>86140568.150000036</v>
      </c>
      <c r="O154" s="6">
        <v>96481589.530000001</v>
      </c>
      <c r="P154" s="6">
        <v>137715304.50999999</v>
      </c>
      <c r="Q154" s="6">
        <v>119704727.64000003</v>
      </c>
      <c r="R154" s="6">
        <v>98659590.189999908</v>
      </c>
      <c r="S154" s="6">
        <v>129807961.46999997</v>
      </c>
      <c r="T154" s="6">
        <v>176809318.31999999</v>
      </c>
      <c r="U154" s="6">
        <v>178100215.74000004</v>
      </c>
      <c r="V154" s="6">
        <v>122050088.97999996</v>
      </c>
      <c r="W154" s="6">
        <v>172236450.58000001</v>
      </c>
      <c r="X154" s="6">
        <v>157873466.91999996</v>
      </c>
      <c r="Y154" s="6">
        <v>164877274.37999988</v>
      </c>
      <c r="Z154" s="6">
        <v>144294121</v>
      </c>
      <c r="AA154" s="6">
        <v>149622816.54000002</v>
      </c>
      <c r="AB154" s="6">
        <v>177677241.07999998</v>
      </c>
      <c r="AC154" s="6">
        <v>160510294.01999998</v>
      </c>
      <c r="AD154" s="6">
        <v>145382488.41</v>
      </c>
      <c r="AE154" s="6">
        <v>124004121.29999988</v>
      </c>
      <c r="AF154" s="6">
        <v>154482791.5200001</v>
      </c>
      <c r="AG154" s="6">
        <v>146818330.94000009</v>
      </c>
      <c r="AH154" s="6">
        <v>129058941.77000004</v>
      </c>
      <c r="AI154" s="6">
        <v>165150563.32000008</v>
      </c>
    </row>
    <row r="155" spans="1:35" x14ac:dyDescent="0.3">
      <c r="A155" s="7" t="s">
        <v>180</v>
      </c>
      <c r="B155" s="6">
        <v>15768159.77</v>
      </c>
      <c r="C155" s="6">
        <v>16296338.109999999</v>
      </c>
      <c r="D155" s="6">
        <v>21940481.419999987</v>
      </c>
      <c r="E155" s="6">
        <v>17714053.379999995</v>
      </c>
      <c r="F155" s="6">
        <v>16915817.43</v>
      </c>
      <c r="G155" s="6">
        <v>20156080.449999999</v>
      </c>
      <c r="H155" s="6">
        <v>22246594.240000002</v>
      </c>
      <c r="I155" s="6">
        <v>16530802.699999996</v>
      </c>
      <c r="J155" s="6">
        <v>12921776.099999998</v>
      </c>
      <c r="K155" s="6">
        <v>15999749.040000001</v>
      </c>
      <c r="L155" s="6">
        <v>15282737.990000006</v>
      </c>
      <c r="M155" s="6">
        <v>14369323.549999999</v>
      </c>
      <c r="N155" s="6">
        <v>15045401.440000005</v>
      </c>
      <c r="O155" s="6">
        <v>19294539.59</v>
      </c>
      <c r="P155" s="6">
        <v>33685967.769999996</v>
      </c>
      <c r="Q155" s="6">
        <v>18907226.530000009</v>
      </c>
      <c r="R155" s="6">
        <v>20224219.469999995</v>
      </c>
      <c r="S155" s="6">
        <v>22466479.50999999</v>
      </c>
      <c r="T155" s="6">
        <v>30508487.909999996</v>
      </c>
      <c r="U155" s="6">
        <v>18053494.25</v>
      </c>
      <c r="V155" s="6">
        <v>25076994.819999985</v>
      </c>
      <c r="W155" s="6">
        <v>28345103.850000001</v>
      </c>
      <c r="X155" s="6">
        <v>13645732.900000008</v>
      </c>
      <c r="Y155" s="6">
        <v>18505374.479999997</v>
      </c>
      <c r="Z155" s="6">
        <v>19555760.540000003</v>
      </c>
      <c r="AA155" s="6">
        <v>25966569.429999996</v>
      </c>
      <c r="AB155" s="6">
        <v>17669894.339999996</v>
      </c>
      <c r="AC155" s="6">
        <v>28321574.210000001</v>
      </c>
      <c r="AD155" s="6">
        <v>24099066.749999985</v>
      </c>
      <c r="AE155" s="6">
        <v>21054720.909999996</v>
      </c>
      <c r="AF155" s="6">
        <v>40138226.609999992</v>
      </c>
      <c r="AG155" s="6">
        <v>42536365.700000025</v>
      </c>
      <c r="AH155" s="6">
        <v>23441843.399999987</v>
      </c>
      <c r="AI155" s="6">
        <v>43662676.329999998</v>
      </c>
    </row>
    <row r="156" spans="1:35" x14ac:dyDescent="0.3">
      <c r="A156" s="7" t="s">
        <v>181</v>
      </c>
      <c r="B156" s="6">
        <v>479209314.82000005</v>
      </c>
      <c r="C156" s="6">
        <v>443647063.87000018</v>
      </c>
      <c r="D156" s="6">
        <v>529258985.28999996</v>
      </c>
      <c r="E156" s="6">
        <v>430860329.88999993</v>
      </c>
      <c r="F156" s="6">
        <v>606040252.0399996</v>
      </c>
      <c r="G156" s="6">
        <v>589536716.63999975</v>
      </c>
      <c r="H156" s="6">
        <v>553479893.50999975</v>
      </c>
      <c r="I156" s="6">
        <v>644108982.35999966</v>
      </c>
      <c r="J156" s="6">
        <v>462728610.50999951</v>
      </c>
      <c r="K156" s="6">
        <v>510192497.29999995</v>
      </c>
      <c r="L156" s="6">
        <v>515157264.20000023</v>
      </c>
      <c r="M156" s="6">
        <v>512110261.96999967</v>
      </c>
      <c r="N156" s="6">
        <v>548261300.01000023</v>
      </c>
      <c r="O156" s="6">
        <v>494900731.43000001</v>
      </c>
      <c r="P156" s="6">
        <v>552947862.6899997</v>
      </c>
      <c r="Q156" s="6">
        <v>623850600.80999994</v>
      </c>
      <c r="R156" s="6">
        <v>658911929.4600004</v>
      </c>
      <c r="S156" s="6">
        <v>628930964.64999914</v>
      </c>
      <c r="T156" s="6">
        <v>636311377.50999951</v>
      </c>
      <c r="U156" s="6">
        <v>631131864.18999922</v>
      </c>
      <c r="V156" s="6">
        <v>523203455.17999983</v>
      </c>
      <c r="W156" s="6">
        <v>533815072.68999958</v>
      </c>
      <c r="X156" s="6">
        <v>555071332.14000046</v>
      </c>
      <c r="Y156" s="6">
        <v>489344702.14999974</v>
      </c>
      <c r="Z156" s="6">
        <v>517455047.05000019</v>
      </c>
      <c r="AA156" s="6">
        <v>420994356.66000015</v>
      </c>
      <c r="AB156" s="6">
        <v>525482173.53000003</v>
      </c>
      <c r="AC156" s="6">
        <v>513550388.89999962</v>
      </c>
      <c r="AD156" s="6">
        <v>514640051.3100003</v>
      </c>
      <c r="AE156" s="6">
        <v>523602965.83999985</v>
      </c>
      <c r="AF156" s="6">
        <v>597661105.82000005</v>
      </c>
      <c r="AG156" s="6">
        <v>575409710.90999997</v>
      </c>
      <c r="AH156" s="6">
        <v>597676276.03999996</v>
      </c>
      <c r="AI156" s="6">
        <v>524274929.97000027</v>
      </c>
    </row>
    <row r="157" spans="1:35" x14ac:dyDescent="0.3">
      <c r="A157" s="7" t="s">
        <v>182</v>
      </c>
      <c r="B157" s="6">
        <v>2238241.7900000005</v>
      </c>
      <c r="C157" s="6">
        <v>3864570.6600000011</v>
      </c>
      <c r="D157" s="6">
        <v>2983378.3199999994</v>
      </c>
      <c r="E157" s="6">
        <v>3625029.0599999977</v>
      </c>
      <c r="F157" s="6">
        <v>10385186.259999998</v>
      </c>
      <c r="G157" s="6">
        <v>13388045.98</v>
      </c>
      <c r="H157" s="6">
        <v>13759306.970000001</v>
      </c>
      <c r="I157" s="6">
        <v>11748204.889999997</v>
      </c>
      <c r="J157" s="6">
        <v>5890210.0999999996</v>
      </c>
      <c r="K157" s="6">
        <v>5309541.9000000013</v>
      </c>
      <c r="L157" s="6">
        <v>4402553.47</v>
      </c>
      <c r="M157" s="6">
        <v>4014942.0700000008</v>
      </c>
      <c r="N157" s="6">
        <v>4647011.9700000007</v>
      </c>
      <c r="O157" s="6">
        <v>9317370.6400000006</v>
      </c>
      <c r="P157" s="6">
        <v>7212430.7600000016</v>
      </c>
      <c r="Q157" s="6">
        <v>9591098.8600000031</v>
      </c>
      <c r="R157" s="6">
        <v>11165595.569999998</v>
      </c>
      <c r="S157" s="6">
        <v>9035852.9999999981</v>
      </c>
      <c r="T157" s="6">
        <v>12669533.150000002</v>
      </c>
      <c r="U157" s="6">
        <v>8001666.879999998</v>
      </c>
      <c r="V157" s="6">
        <v>10231381.26</v>
      </c>
      <c r="W157" s="6">
        <v>8168316.1199999992</v>
      </c>
      <c r="X157" s="6">
        <v>5879018.040000001</v>
      </c>
      <c r="Y157" s="6">
        <v>10270548.720000001</v>
      </c>
      <c r="Z157" s="6">
        <v>17878523.280000001</v>
      </c>
      <c r="AA157" s="6">
        <v>10837749.739999996</v>
      </c>
      <c r="AB157" s="6">
        <v>7345368.879999999</v>
      </c>
      <c r="AC157" s="6">
        <v>12358258.929999996</v>
      </c>
      <c r="AD157" s="6">
        <v>10039731.010000002</v>
      </c>
      <c r="AE157" s="6">
        <v>13294222.040000003</v>
      </c>
      <c r="AF157" s="6">
        <v>14323704.020000003</v>
      </c>
      <c r="AG157" s="6">
        <v>18482096.770000003</v>
      </c>
      <c r="AH157" s="6">
        <v>14653691.390000001</v>
      </c>
      <c r="AI157" s="6">
        <v>11636263.24</v>
      </c>
    </row>
    <row r="158" spans="1:35" x14ac:dyDescent="0.3">
      <c r="A158" s="7" t="s">
        <v>183</v>
      </c>
      <c r="B158" s="6">
        <v>99425815.460000008</v>
      </c>
      <c r="C158" s="6">
        <v>206310479.92999998</v>
      </c>
      <c r="D158" s="6">
        <v>188359060.67000002</v>
      </c>
      <c r="E158" s="6">
        <v>213626002.50999999</v>
      </c>
      <c r="F158" s="6">
        <v>203560241.74999997</v>
      </c>
      <c r="G158" s="6">
        <v>322016471.85999995</v>
      </c>
      <c r="H158" s="6">
        <v>238459981.45000011</v>
      </c>
      <c r="I158" s="6">
        <v>187252642.69999993</v>
      </c>
      <c r="J158" s="6">
        <v>84027029.250000015</v>
      </c>
      <c r="K158" s="6">
        <v>68802575.900000021</v>
      </c>
      <c r="L158" s="6">
        <v>224409043.80999997</v>
      </c>
      <c r="M158" s="6">
        <v>113641031.08000001</v>
      </c>
      <c r="N158" s="6">
        <v>143214912.06</v>
      </c>
      <c r="O158" s="6">
        <v>185037094.70000005</v>
      </c>
      <c r="P158" s="6">
        <v>180449644.20999998</v>
      </c>
      <c r="Q158" s="6">
        <v>246206517.40000004</v>
      </c>
      <c r="R158" s="6">
        <v>224681962.08000004</v>
      </c>
      <c r="S158" s="6">
        <v>150769765.50000003</v>
      </c>
      <c r="T158" s="6">
        <v>123927120.3</v>
      </c>
      <c r="U158" s="6">
        <v>92592961.659999996</v>
      </c>
      <c r="V158" s="6">
        <v>95005888.160000011</v>
      </c>
      <c r="W158" s="6">
        <v>63851684.300000027</v>
      </c>
      <c r="X158" s="6">
        <v>75415593.770000011</v>
      </c>
      <c r="Y158" s="6">
        <v>88712934.470000014</v>
      </c>
      <c r="Z158" s="6">
        <v>76270803.079999983</v>
      </c>
      <c r="AA158" s="6">
        <v>110014720.38</v>
      </c>
      <c r="AB158" s="6">
        <v>173807511</v>
      </c>
      <c r="AC158" s="6">
        <v>186820763.60000002</v>
      </c>
      <c r="AD158" s="6">
        <v>77646930.729999989</v>
      </c>
      <c r="AE158" s="6">
        <v>70497390.629999995</v>
      </c>
      <c r="AF158" s="6">
        <v>67969086.940000042</v>
      </c>
      <c r="AG158" s="6">
        <v>125221038.46000004</v>
      </c>
      <c r="AH158" s="6">
        <v>78380137.400000036</v>
      </c>
      <c r="AI158" s="6">
        <v>51638075.57</v>
      </c>
    </row>
    <row r="159" spans="1:35" x14ac:dyDescent="0.3">
      <c r="A159" s="7" t="s">
        <v>184</v>
      </c>
      <c r="B159" s="6">
        <v>52480839.420000046</v>
      </c>
      <c r="C159" s="6">
        <v>66106449.980000041</v>
      </c>
      <c r="D159" s="6">
        <v>47880587.000000015</v>
      </c>
      <c r="E159" s="6">
        <v>55511708.230000004</v>
      </c>
      <c r="F159" s="6">
        <v>75302251.73999995</v>
      </c>
      <c r="G159" s="6">
        <v>60119223.24999997</v>
      </c>
      <c r="H159" s="6">
        <v>77628964.090000033</v>
      </c>
      <c r="I159" s="6">
        <v>83395279.669999987</v>
      </c>
      <c r="J159" s="6">
        <v>76100312.149999991</v>
      </c>
      <c r="K159" s="6">
        <v>55364493.580000006</v>
      </c>
      <c r="L159" s="6">
        <v>66799413.250000007</v>
      </c>
      <c r="M159" s="6">
        <v>41660078.769999981</v>
      </c>
      <c r="N159" s="6">
        <v>53485715.88000001</v>
      </c>
      <c r="O159" s="6">
        <v>60838028.920000017</v>
      </c>
      <c r="P159" s="6">
        <v>68901015.340000004</v>
      </c>
      <c r="Q159" s="6">
        <v>68176032.080000013</v>
      </c>
      <c r="R159" s="6">
        <v>52190414.989999965</v>
      </c>
      <c r="S159" s="6">
        <v>52557394.570000008</v>
      </c>
      <c r="T159" s="6">
        <v>75322164.480000019</v>
      </c>
      <c r="U159" s="6">
        <v>69165006.660000011</v>
      </c>
      <c r="V159" s="6">
        <v>48067706.690000013</v>
      </c>
      <c r="W159" s="6">
        <v>58624814.670000002</v>
      </c>
      <c r="X159" s="6">
        <v>62665311.390000023</v>
      </c>
      <c r="Y159" s="6">
        <v>59856351.729999997</v>
      </c>
      <c r="Z159" s="6">
        <v>40313768.710000008</v>
      </c>
      <c r="AA159" s="6">
        <v>47390119.949999973</v>
      </c>
      <c r="AB159" s="6">
        <v>53987239.309999987</v>
      </c>
      <c r="AC159" s="6">
        <v>50645949.440000013</v>
      </c>
      <c r="AD159" s="6">
        <v>48976239.420000032</v>
      </c>
      <c r="AE159" s="6">
        <v>57191067.840000004</v>
      </c>
      <c r="AF159" s="6">
        <v>55979050.690000013</v>
      </c>
      <c r="AG159" s="6">
        <v>62039496.599999979</v>
      </c>
      <c r="AH159" s="6">
        <v>45541915.989999995</v>
      </c>
      <c r="AI159" s="6">
        <v>55734152.340000004</v>
      </c>
    </row>
    <row r="160" spans="1:35" x14ac:dyDescent="0.3">
      <c r="A160" s="7" t="s">
        <v>185</v>
      </c>
      <c r="B160" s="6">
        <v>407550898.31999993</v>
      </c>
      <c r="C160" s="6">
        <v>347441170.60999972</v>
      </c>
      <c r="D160" s="6">
        <v>432250265.88000017</v>
      </c>
      <c r="E160" s="6">
        <v>430795421.77000022</v>
      </c>
      <c r="F160" s="6">
        <v>454183227.50999951</v>
      </c>
      <c r="G160" s="6">
        <v>489461057.32999992</v>
      </c>
      <c r="H160" s="6">
        <v>425430624.06999964</v>
      </c>
      <c r="I160" s="6">
        <v>488458881.12000036</v>
      </c>
      <c r="J160" s="6">
        <v>385547604.39000022</v>
      </c>
      <c r="K160" s="6">
        <v>381881618.2299999</v>
      </c>
      <c r="L160" s="6">
        <v>430052634.74000025</v>
      </c>
      <c r="M160" s="6">
        <v>375531402.22000021</v>
      </c>
      <c r="N160" s="6">
        <v>439024139.56000012</v>
      </c>
      <c r="O160" s="6">
        <v>466559538.44999975</v>
      </c>
      <c r="P160" s="6">
        <v>455792943.12000012</v>
      </c>
      <c r="Q160" s="6">
        <v>552696098.62000048</v>
      </c>
      <c r="R160" s="6">
        <v>453354713.97000033</v>
      </c>
      <c r="S160" s="6">
        <v>416911539.39999974</v>
      </c>
      <c r="T160" s="6">
        <v>490397148.72000015</v>
      </c>
      <c r="U160" s="6">
        <v>453503501.23000073</v>
      </c>
      <c r="V160" s="6">
        <v>415940357.85000002</v>
      </c>
      <c r="W160" s="6">
        <v>467551505.61999971</v>
      </c>
      <c r="X160" s="6">
        <v>393478800.45999986</v>
      </c>
      <c r="Y160" s="6">
        <v>428220353.97999996</v>
      </c>
      <c r="Z160" s="6">
        <v>333610325.94000012</v>
      </c>
      <c r="AA160" s="6">
        <v>395176271.6099999</v>
      </c>
      <c r="AB160" s="6">
        <v>376406592.07999992</v>
      </c>
      <c r="AC160" s="6">
        <v>424197899.41000009</v>
      </c>
      <c r="AD160" s="6">
        <v>446015356.90999949</v>
      </c>
      <c r="AE160" s="6">
        <v>428205731.57999974</v>
      </c>
      <c r="AF160" s="6">
        <v>493624681.08999985</v>
      </c>
      <c r="AG160" s="6">
        <v>410574910.59999979</v>
      </c>
      <c r="AH160" s="6">
        <v>652159704.13000059</v>
      </c>
      <c r="AI160" s="6">
        <v>458255420.83000022</v>
      </c>
    </row>
    <row r="161" spans="1:35" x14ac:dyDescent="0.3">
      <c r="A161" s="7" t="s">
        <v>186</v>
      </c>
      <c r="B161" s="6">
        <v>513153.62</v>
      </c>
      <c r="C161" s="6">
        <v>195010.00000000003</v>
      </c>
      <c r="D161" s="6">
        <v>369430.57999999996</v>
      </c>
      <c r="E161" s="6">
        <v>941978.24</v>
      </c>
      <c r="F161" s="6">
        <v>339874.88</v>
      </c>
      <c r="G161" s="6">
        <v>555580.4</v>
      </c>
      <c r="H161" s="6">
        <v>4881984.6900000004</v>
      </c>
      <c r="I161" s="6">
        <v>499654.85000000009</v>
      </c>
      <c r="J161" s="6">
        <v>5953498.0599999977</v>
      </c>
      <c r="K161" s="6">
        <v>31051.37</v>
      </c>
      <c r="L161" s="6">
        <v>143300.71999999997</v>
      </c>
      <c r="M161" s="6">
        <v>401131.66</v>
      </c>
      <c r="N161" s="6">
        <v>140310.39000000001</v>
      </c>
      <c r="O161" s="6">
        <v>557624.73</v>
      </c>
      <c r="P161" s="6">
        <v>17702451.380000003</v>
      </c>
      <c r="Q161" s="6">
        <v>18742683.330000006</v>
      </c>
      <c r="R161" s="6">
        <v>18455682.809999995</v>
      </c>
      <c r="S161" s="6">
        <v>603082.97</v>
      </c>
      <c r="T161" s="6">
        <v>1322896.5800000003</v>
      </c>
      <c r="U161" s="6">
        <v>1541479.15</v>
      </c>
      <c r="V161" s="6">
        <v>2623301.2699999996</v>
      </c>
      <c r="W161" s="6">
        <v>1642868.6199999999</v>
      </c>
      <c r="X161" s="6">
        <v>406706.87000000017</v>
      </c>
      <c r="Y161" s="6">
        <v>415349.52999999997</v>
      </c>
      <c r="Z161" s="6">
        <v>345663.56</v>
      </c>
      <c r="AA161" s="6">
        <v>547516.21999999986</v>
      </c>
      <c r="AB161" s="6">
        <v>355561.65</v>
      </c>
      <c r="AC161" s="6">
        <v>549587.25</v>
      </c>
      <c r="AD161" s="6">
        <v>682656.55999999982</v>
      </c>
      <c r="AE161" s="6">
        <v>333009.31999999995</v>
      </c>
      <c r="AF161" s="6">
        <v>459807.81999999995</v>
      </c>
      <c r="AG161" s="6">
        <v>641296.93000000005</v>
      </c>
      <c r="AH161" s="6">
        <v>515630.37</v>
      </c>
      <c r="AI161" s="6">
        <v>165744.84999999998</v>
      </c>
    </row>
    <row r="162" spans="1:35" x14ac:dyDescent="0.3">
      <c r="A162" s="7" t="s">
        <v>187</v>
      </c>
      <c r="B162" s="8"/>
      <c r="C162" s="6" t="s">
        <v>39</v>
      </c>
      <c r="D162" s="6" t="s">
        <v>39</v>
      </c>
      <c r="E162" s="6" t="s">
        <v>39</v>
      </c>
      <c r="F162" s="6" t="s">
        <v>39</v>
      </c>
      <c r="G162" s="6" t="s">
        <v>39</v>
      </c>
      <c r="H162" s="6" t="s">
        <v>39</v>
      </c>
      <c r="I162" s="6">
        <v>52787.659999999996</v>
      </c>
      <c r="J162" s="6" t="s">
        <v>39</v>
      </c>
      <c r="K162" s="6" t="s">
        <v>39</v>
      </c>
      <c r="L162" s="6" t="s">
        <v>39</v>
      </c>
      <c r="M162" s="6" t="s">
        <v>39</v>
      </c>
      <c r="N162" s="8"/>
      <c r="O162" s="6" t="s">
        <v>39</v>
      </c>
      <c r="P162" s="6">
        <v>5525.89</v>
      </c>
      <c r="Q162" s="6" t="s">
        <v>39</v>
      </c>
      <c r="R162" s="6" t="s">
        <v>39</v>
      </c>
      <c r="S162" s="6">
        <v>34458.550000000003</v>
      </c>
      <c r="T162" s="6">
        <v>9575.2800000000007</v>
      </c>
      <c r="U162" s="6">
        <v>12014.630000000001</v>
      </c>
      <c r="V162" s="6" t="s">
        <v>39</v>
      </c>
      <c r="W162" s="6" t="s">
        <v>39</v>
      </c>
      <c r="X162" s="6" t="s">
        <v>39</v>
      </c>
      <c r="Y162" s="6">
        <v>23160.49</v>
      </c>
      <c r="Z162" s="6" t="s">
        <v>39</v>
      </c>
      <c r="AA162" s="6">
        <v>70482.78</v>
      </c>
      <c r="AB162" s="6">
        <v>7877.47</v>
      </c>
      <c r="AC162" s="6" t="s">
        <v>39</v>
      </c>
      <c r="AD162" s="6" t="s">
        <v>39</v>
      </c>
      <c r="AE162" s="6" t="s">
        <v>39</v>
      </c>
      <c r="AF162" s="6" t="s">
        <v>39</v>
      </c>
      <c r="AG162" s="6" t="s">
        <v>39</v>
      </c>
      <c r="AH162" s="6" t="s">
        <v>39</v>
      </c>
      <c r="AI162" s="6" t="s">
        <v>39</v>
      </c>
    </row>
    <row r="163" spans="1:35" x14ac:dyDescent="0.3">
      <c r="A163" s="7" t="s">
        <v>188</v>
      </c>
      <c r="B163" s="6">
        <v>12639850.359999999</v>
      </c>
      <c r="C163" s="6">
        <v>16090870.169999998</v>
      </c>
      <c r="D163" s="6">
        <v>28945984.399999995</v>
      </c>
      <c r="E163" s="6">
        <v>22318117.550000004</v>
      </c>
      <c r="F163" s="6">
        <v>14682734.359999998</v>
      </c>
      <c r="G163" s="6">
        <v>17364880.980000008</v>
      </c>
      <c r="H163" s="6">
        <v>16054180.380000001</v>
      </c>
      <c r="I163" s="6">
        <v>20357678.419999994</v>
      </c>
      <c r="J163" s="6">
        <v>12532210.969999995</v>
      </c>
      <c r="K163" s="6">
        <v>29424545.839999992</v>
      </c>
      <c r="L163" s="6">
        <v>22617534.839999996</v>
      </c>
      <c r="M163" s="6">
        <v>14942808.410000004</v>
      </c>
      <c r="N163" s="6">
        <v>17691997.070000004</v>
      </c>
      <c r="O163" s="6">
        <v>15481876.210000001</v>
      </c>
      <c r="P163" s="6">
        <v>17883699.809999999</v>
      </c>
      <c r="Q163" s="6">
        <v>24406084.670000002</v>
      </c>
      <c r="R163" s="6">
        <v>27640317.680000003</v>
      </c>
      <c r="S163" s="6">
        <v>15733117.83</v>
      </c>
      <c r="T163" s="6">
        <v>27937392.239999991</v>
      </c>
      <c r="U163" s="6">
        <v>20949608.990000002</v>
      </c>
      <c r="V163" s="6">
        <v>19154215.470000003</v>
      </c>
      <c r="W163" s="6">
        <v>14512845.469999999</v>
      </c>
      <c r="X163" s="6">
        <v>22163079.230000004</v>
      </c>
      <c r="Y163" s="6">
        <v>16791963.549999993</v>
      </c>
      <c r="Z163" s="6">
        <v>16054617.170000004</v>
      </c>
      <c r="AA163" s="6">
        <v>17791832.899999999</v>
      </c>
      <c r="AB163" s="6">
        <v>11674201.010000002</v>
      </c>
      <c r="AC163" s="6">
        <v>17892933.690000001</v>
      </c>
      <c r="AD163" s="6">
        <v>15619315.420000002</v>
      </c>
      <c r="AE163" s="6">
        <v>28422874.509999998</v>
      </c>
      <c r="AF163" s="6">
        <v>18865004.589999996</v>
      </c>
      <c r="AG163" s="6">
        <v>31722882.820000008</v>
      </c>
      <c r="AH163" s="6">
        <v>15909450.830000002</v>
      </c>
      <c r="AI163" s="6">
        <v>22476958.599999994</v>
      </c>
    </row>
    <row r="164" spans="1:35" x14ac:dyDescent="0.3">
      <c r="A164" s="7" t="s">
        <v>189</v>
      </c>
      <c r="B164" s="6">
        <v>152894207.21999997</v>
      </c>
      <c r="C164" s="6">
        <v>150972960.99000001</v>
      </c>
      <c r="D164" s="6">
        <v>186165297.53999993</v>
      </c>
      <c r="E164" s="6">
        <v>140524168.02999997</v>
      </c>
      <c r="F164" s="6">
        <v>163506889.55000001</v>
      </c>
      <c r="G164" s="6">
        <v>185865690.11999992</v>
      </c>
      <c r="H164" s="6">
        <v>163846588.31</v>
      </c>
      <c r="I164" s="6">
        <v>163348666.16999993</v>
      </c>
      <c r="J164" s="6">
        <v>151085311.29000005</v>
      </c>
      <c r="K164" s="6">
        <v>170836942.09999996</v>
      </c>
      <c r="L164" s="6">
        <v>158741588.83999997</v>
      </c>
      <c r="M164" s="6">
        <v>157692878.5999999</v>
      </c>
      <c r="N164" s="6">
        <v>145286552.26999998</v>
      </c>
      <c r="O164" s="6">
        <v>163562891.34000006</v>
      </c>
      <c r="P164" s="6">
        <v>153401432.59999996</v>
      </c>
      <c r="Q164" s="6">
        <v>233959162.12999994</v>
      </c>
      <c r="R164" s="6">
        <v>169205858</v>
      </c>
      <c r="S164" s="6">
        <v>223507548.78000003</v>
      </c>
      <c r="T164" s="6">
        <v>243627872.31999984</v>
      </c>
      <c r="U164" s="6">
        <v>221566271.51999983</v>
      </c>
      <c r="V164" s="6">
        <v>156014965.10999995</v>
      </c>
      <c r="W164" s="6">
        <v>192235535.30999997</v>
      </c>
      <c r="X164" s="6">
        <v>235375341.93000004</v>
      </c>
      <c r="Y164" s="6">
        <v>118823706.25000001</v>
      </c>
      <c r="Z164" s="6">
        <v>90293598.289999992</v>
      </c>
      <c r="AA164" s="6">
        <v>127189979.35999998</v>
      </c>
      <c r="AB164" s="6">
        <v>148186605.22999996</v>
      </c>
      <c r="AC164" s="6">
        <v>132092169.21999994</v>
      </c>
      <c r="AD164" s="6">
        <v>160399541.45000011</v>
      </c>
      <c r="AE164" s="6">
        <v>129449906.09999999</v>
      </c>
      <c r="AF164" s="6">
        <v>160892145.78999981</v>
      </c>
      <c r="AG164" s="6">
        <v>149626173.28000006</v>
      </c>
      <c r="AH164" s="6">
        <v>156254045.07000002</v>
      </c>
      <c r="AI164" s="6">
        <v>185517825.88</v>
      </c>
    </row>
    <row r="165" spans="1:35" x14ac:dyDescent="0.3">
      <c r="A165" s="7" t="s">
        <v>190</v>
      </c>
      <c r="B165" s="6">
        <v>239879238.76000008</v>
      </c>
      <c r="C165" s="6">
        <v>203492855.09</v>
      </c>
      <c r="D165" s="6">
        <v>254266768.66999999</v>
      </c>
      <c r="E165" s="6">
        <v>211126963.29000014</v>
      </c>
      <c r="F165" s="6">
        <v>198583951.91999999</v>
      </c>
      <c r="G165" s="6">
        <v>167861239.85000002</v>
      </c>
      <c r="H165" s="6">
        <v>290619305.10999995</v>
      </c>
      <c r="I165" s="6">
        <v>300577309.56999999</v>
      </c>
      <c r="J165" s="6">
        <v>262355240.02999997</v>
      </c>
      <c r="K165" s="6">
        <v>181684636.34</v>
      </c>
      <c r="L165" s="6">
        <v>262498532.16000006</v>
      </c>
      <c r="M165" s="6">
        <v>189578134.46000004</v>
      </c>
      <c r="N165" s="6">
        <v>273484860.15000004</v>
      </c>
      <c r="O165" s="6">
        <v>240019048.15000004</v>
      </c>
      <c r="P165" s="6">
        <v>246319793.92999995</v>
      </c>
      <c r="Q165" s="6">
        <v>325895519.90999979</v>
      </c>
      <c r="R165" s="6">
        <v>345707100.65000015</v>
      </c>
      <c r="S165" s="6">
        <v>353029249.20999986</v>
      </c>
      <c r="T165" s="6">
        <v>325738012.30999988</v>
      </c>
      <c r="U165" s="6">
        <v>304344439.64999998</v>
      </c>
      <c r="V165" s="6">
        <v>276722706.68000001</v>
      </c>
      <c r="W165" s="6">
        <v>293636415.97999978</v>
      </c>
      <c r="X165" s="6">
        <v>223672405.6399999</v>
      </c>
      <c r="Y165" s="6">
        <v>294232028.48000008</v>
      </c>
      <c r="Z165" s="6">
        <v>175468479.89999998</v>
      </c>
      <c r="AA165" s="6">
        <v>303571064.68000013</v>
      </c>
      <c r="AB165" s="6">
        <v>346759048.56000012</v>
      </c>
      <c r="AC165" s="6">
        <v>308043526.04000002</v>
      </c>
      <c r="AD165" s="6">
        <v>409968227.6000002</v>
      </c>
      <c r="AE165" s="6">
        <v>379736277.73000008</v>
      </c>
      <c r="AF165" s="6">
        <v>340945639.18000007</v>
      </c>
      <c r="AG165" s="6">
        <v>259533339.52000001</v>
      </c>
      <c r="AH165" s="6">
        <v>275993174.81999999</v>
      </c>
      <c r="AI165" s="6">
        <v>386072746.48000026</v>
      </c>
    </row>
    <row r="166" spans="1:35" x14ac:dyDescent="0.3">
      <c r="A166" s="7" t="s">
        <v>191</v>
      </c>
      <c r="B166" s="6">
        <v>816589.11999999988</v>
      </c>
      <c r="C166" s="6">
        <v>852571.1</v>
      </c>
      <c r="D166" s="6">
        <v>969100.21999999974</v>
      </c>
      <c r="E166" s="6">
        <v>746754.81</v>
      </c>
      <c r="F166" s="6">
        <v>872653.87000000011</v>
      </c>
      <c r="G166" s="6">
        <v>902898.8</v>
      </c>
      <c r="H166" s="6">
        <v>1434164.7399999998</v>
      </c>
      <c r="I166" s="6">
        <v>1521751.9700000002</v>
      </c>
      <c r="J166" s="6">
        <v>793530.84</v>
      </c>
      <c r="K166" s="6">
        <v>812715.94999999984</v>
      </c>
      <c r="L166" s="6">
        <v>1896151.5699999998</v>
      </c>
      <c r="M166" s="6">
        <v>1201729.8200000003</v>
      </c>
      <c r="N166" s="6">
        <v>1706768.1300000004</v>
      </c>
      <c r="O166" s="6">
        <v>1745174.8699999999</v>
      </c>
      <c r="P166" s="6">
        <v>1570452.52</v>
      </c>
      <c r="Q166" s="6">
        <v>1220411.6299999999</v>
      </c>
      <c r="R166" s="6">
        <v>1635964.8699999999</v>
      </c>
      <c r="S166" s="6">
        <v>626660.21000000008</v>
      </c>
      <c r="T166" s="6">
        <v>1155200.8800000001</v>
      </c>
      <c r="U166" s="6">
        <v>1160440.6299999999</v>
      </c>
      <c r="V166" s="6">
        <v>2741168.9899999998</v>
      </c>
      <c r="W166" s="6">
        <v>1212481.1099999999</v>
      </c>
      <c r="X166" s="6">
        <v>1823418.0299999998</v>
      </c>
      <c r="Y166" s="6">
        <v>5144369.07</v>
      </c>
      <c r="Z166" s="6">
        <v>2525089.1899999995</v>
      </c>
      <c r="AA166" s="6">
        <v>5515027.7800000003</v>
      </c>
      <c r="AB166" s="6">
        <v>869090.24000000011</v>
      </c>
      <c r="AC166" s="6">
        <v>1089120.69</v>
      </c>
      <c r="AD166" s="6">
        <v>2225255.37</v>
      </c>
      <c r="AE166" s="6">
        <v>5292648.839999998</v>
      </c>
      <c r="AF166" s="6">
        <v>3437744.4299999997</v>
      </c>
      <c r="AG166" s="6">
        <v>1971937.74</v>
      </c>
      <c r="AH166" s="6">
        <v>1912078</v>
      </c>
      <c r="AI166" s="6">
        <v>2340175.89</v>
      </c>
    </row>
    <row r="167" spans="1:35" x14ac:dyDescent="0.3">
      <c r="A167" s="7" t="s">
        <v>271</v>
      </c>
      <c r="B167" s="6" t="s">
        <v>39</v>
      </c>
      <c r="C167" s="8"/>
      <c r="D167" s="8"/>
      <c r="E167" s="8"/>
      <c r="F167" s="8"/>
      <c r="G167" s="6" t="s">
        <v>39</v>
      </c>
      <c r="H167" s="6" t="s">
        <v>39</v>
      </c>
      <c r="I167" s="6" t="s">
        <v>39</v>
      </c>
      <c r="J167" s="8"/>
      <c r="K167" s="8"/>
      <c r="L167" s="8"/>
      <c r="M167" s="8"/>
      <c r="N167" s="8"/>
      <c r="O167" s="8"/>
      <c r="P167" s="8"/>
      <c r="Q167" s="6" t="s">
        <v>39</v>
      </c>
      <c r="R167" s="8"/>
      <c r="S167" s="8"/>
      <c r="T167" s="8"/>
      <c r="U167" s="8"/>
      <c r="V167" s="8"/>
      <c r="W167" s="8"/>
      <c r="X167" s="6" t="s">
        <v>39</v>
      </c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</row>
    <row r="168" spans="1:35" x14ac:dyDescent="0.3">
      <c r="A168" s="7" t="s">
        <v>270</v>
      </c>
      <c r="B168" s="6" t="s">
        <v>39</v>
      </c>
      <c r="C168" s="6" t="s">
        <v>39</v>
      </c>
      <c r="D168" s="6" t="s">
        <v>39</v>
      </c>
      <c r="E168" s="6" t="s">
        <v>39</v>
      </c>
      <c r="F168" s="6" t="s">
        <v>39</v>
      </c>
      <c r="G168" s="6" t="s">
        <v>39</v>
      </c>
      <c r="H168" s="6" t="s">
        <v>39</v>
      </c>
      <c r="I168" s="6" t="s">
        <v>39</v>
      </c>
      <c r="J168" s="6" t="s">
        <v>39</v>
      </c>
      <c r="K168" s="8"/>
      <c r="L168" s="8"/>
      <c r="M168" s="6" t="s">
        <v>39</v>
      </c>
      <c r="N168" s="6" t="s">
        <v>39</v>
      </c>
      <c r="O168" s="6" t="s">
        <v>39</v>
      </c>
      <c r="P168" s="8"/>
      <c r="Q168" s="8"/>
      <c r="R168" s="8"/>
      <c r="S168" s="6" t="s">
        <v>39</v>
      </c>
      <c r="T168" s="8"/>
      <c r="U168" s="6" t="s">
        <v>39</v>
      </c>
      <c r="V168" s="6" t="s">
        <v>39</v>
      </c>
      <c r="W168" s="6" t="s">
        <v>39</v>
      </c>
      <c r="X168" s="6" t="s">
        <v>39</v>
      </c>
      <c r="Y168" s="6">
        <v>859.19999999999993</v>
      </c>
      <c r="Z168" s="6" t="s">
        <v>39</v>
      </c>
      <c r="AA168" s="6" t="s">
        <v>39</v>
      </c>
      <c r="AB168" s="6" t="s">
        <v>39</v>
      </c>
      <c r="AC168" s="6" t="s">
        <v>39</v>
      </c>
      <c r="AD168" s="6">
        <v>2184.0100000000002</v>
      </c>
      <c r="AE168" s="6" t="s">
        <v>39</v>
      </c>
      <c r="AF168" s="6" t="s">
        <v>39</v>
      </c>
      <c r="AG168" s="6" t="s">
        <v>39</v>
      </c>
      <c r="AH168" s="6" t="s">
        <v>39</v>
      </c>
      <c r="AI168" s="6" t="s">
        <v>39</v>
      </c>
    </row>
    <row r="169" spans="1:35" x14ac:dyDescent="0.3">
      <c r="A169" s="7" t="s">
        <v>192</v>
      </c>
      <c r="B169" s="6">
        <v>626942167.83000076</v>
      </c>
      <c r="C169" s="6">
        <v>682912631.91000032</v>
      </c>
      <c r="D169" s="6">
        <v>733099094.96999979</v>
      </c>
      <c r="E169" s="6">
        <v>668128630.43999982</v>
      </c>
      <c r="F169" s="6">
        <v>734871268.7699995</v>
      </c>
      <c r="G169" s="6">
        <v>805340626.69999909</v>
      </c>
      <c r="H169" s="6">
        <v>722051509.88999999</v>
      </c>
      <c r="I169" s="6">
        <v>822887941.54000139</v>
      </c>
      <c r="J169" s="6">
        <v>653499369.04000032</v>
      </c>
      <c r="K169" s="6">
        <v>728927946.79999971</v>
      </c>
      <c r="L169" s="6">
        <v>705072632.92000008</v>
      </c>
      <c r="M169" s="6">
        <v>710481814.08999991</v>
      </c>
      <c r="N169" s="6">
        <v>839963694.31999993</v>
      </c>
      <c r="O169" s="6">
        <v>681587221.02000046</v>
      </c>
      <c r="P169" s="6">
        <v>761559569.51999998</v>
      </c>
      <c r="Q169" s="6">
        <v>931039304.52000082</v>
      </c>
      <c r="R169" s="6">
        <v>874606851.9199996</v>
      </c>
      <c r="S169" s="6">
        <v>801339435.26000047</v>
      </c>
      <c r="T169" s="6">
        <v>909692244.61000049</v>
      </c>
      <c r="U169" s="6">
        <v>821531335.23999953</v>
      </c>
      <c r="V169" s="6">
        <v>746261641.6699996</v>
      </c>
      <c r="W169" s="6">
        <v>802438798.75000072</v>
      </c>
      <c r="X169" s="6">
        <v>856706810.02000093</v>
      </c>
      <c r="Y169" s="6">
        <v>754854402.89999962</v>
      </c>
      <c r="Z169" s="6">
        <v>767222953.76000142</v>
      </c>
      <c r="AA169" s="6">
        <v>553574762.06999969</v>
      </c>
      <c r="AB169" s="6">
        <v>817806476.21000028</v>
      </c>
      <c r="AC169" s="6">
        <v>776074844.76000047</v>
      </c>
      <c r="AD169" s="6">
        <v>827114316.13999844</v>
      </c>
      <c r="AE169" s="6">
        <v>738075872.59999907</v>
      </c>
      <c r="AF169" s="6">
        <v>925493971.23999953</v>
      </c>
      <c r="AG169" s="6">
        <v>914508436.01999915</v>
      </c>
      <c r="AH169" s="6">
        <v>860724849.90999961</v>
      </c>
      <c r="AI169" s="6">
        <v>892015829.08000028</v>
      </c>
    </row>
    <row r="170" spans="1:35" x14ac:dyDescent="0.3">
      <c r="A170" s="7" t="s">
        <v>193</v>
      </c>
      <c r="B170" s="6">
        <v>2142657.7300000004</v>
      </c>
      <c r="C170" s="6">
        <v>4011775.1399999997</v>
      </c>
      <c r="D170" s="6">
        <v>2885320.8100000005</v>
      </c>
      <c r="E170" s="6">
        <v>2768015.75</v>
      </c>
      <c r="F170" s="6">
        <v>3642475.85</v>
      </c>
      <c r="G170" s="6">
        <v>1718712.5300000003</v>
      </c>
      <c r="H170" s="6">
        <v>1816407.3699999999</v>
      </c>
      <c r="I170" s="6">
        <v>3313976.2300000004</v>
      </c>
      <c r="J170" s="6">
        <v>1386426.5</v>
      </c>
      <c r="K170" s="6">
        <v>2039450.03</v>
      </c>
      <c r="L170" s="6">
        <v>1207147.8600000001</v>
      </c>
      <c r="M170" s="6">
        <v>2417550.2400000002</v>
      </c>
      <c r="N170" s="6">
        <v>2461619.9600000004</v>
      </c>
      <c r="O170" s="6">
        <v>2649584.2299999995</v>
      </c>
      <c r="P170" s="6">
        <v>1314484.3500000001</v>
      </c>
      <c r="Q170" s="6">
        <v>3174521.0399999991</v>
      </c>
      <c r="R170" s="6">
        <v>2418314.7699999991</v>
      </c>
      <c r="S170" s="6">
        <v>1516651.6900000002</v>
      </c>
      <c r="T170" s="6">
        <v>1585955.7399999998</v>
      </c>
      <c r="U170" s="6">
        <v>1532380.33</v>
      </c>
      <c r="V170" s="6">
        <v>2067154.5500000003</v>
      </c>
      <c r="W170" s="6">
        <v>1814545.8100000003</v>
      </c>
      <c r="X170" s="6">
        <v>1360111.07</v>
      </c>
      <c r="Y170" s="6">
        <v>2313225.1</v>
      </c>
      <c r="Z170" s="6">
        <v>2203114.1</v>
      </c>
      <c r="AA170" s="6">
        <v>3625912.67</v>
      </c>
      <c r="AB170" s="6">
        <v>4589750.4200000009</v>
      </c>
      <c r="AC170" s="6">
        <v>3018524.22</v>
      </c>
      <c r="AD170" s="6">
        <v>4956882.8099999996</v>
      </c>
      <c r="AE170" s="6">
        <v>4943677.629999999</v>
      </c>
      <c r="AF170" s="6">
        <v>3100777.3600000003</v>
      </c>
      <c r="AG170" s="6">
        <v>2313755.2599999998</v>
      </c>
      <c r="AH170" s="6">
        <v>2137181.39</v>
      </c>
      <c r="AI170" s="6">
        <v>1685787.7600000002</v>
      </c>
    </row>
    <row r="171" spans="1:35" x14ac:dyDescent="0.3">
      <c r="A171" s="7" t="s">
        <v>194</v>
      </c>
      <c r="B171" s="6">
        <v>7031468.9600000009</v>
      </c>
      <c r="C171" s="6">
        <v>6175743.5099999979</v>
      </c>
      <c r="D171" s="6">
        <v>5038671.8000000007</v>
      </c>
      <c r="E171" s="6">
        <v>6826941.2299999986</v>
      </c>
      <c r="F171" s="6">
        <v>6433997.29</v>
      </c>
      <c r="G171" s="6">
        <v>5330661.120000002</v>
      </c>
      <c r="H171" s="6">
        <v>8225882.7000000011</v>
      </c>
      <c r="I171" s="6">
        <v>6334732.71</v>
      </c>
      <c r="J171" s="6">
        <v>4968958.49</v>
      </c>
      <c r="K171" s="6">
        <v>5332879.62</v>
      </c>
      <c r="L171" s="6">
        <v>6030259.3499999987</v>
      </c>
      <c r="M171" s="6">
        <v>6043632.4600000009</v>
      </c>
      <c r="N171" s="6">
        <v>5703518.8800000008</v>
      </c>
      <c r="O171" s="6">
        <v>6333131.9500000011</v>
      </c>
      <c r="P171" s="6">
        <v>6280982.3500000006</v>
      </c>
      <c r="Q171" s="6">
        <v>7504114.4900000002</v>
      </c>
      <c r="R171" s="6">
        <v>6170781.9900000012</v>
      </c>
      <c r="S171" s="6">
        <v>4997306.3500000015</v>
      </c>
      <c r="T171" s="6">
        <v>5709888.580000001</v>
      </c>
      <c r="U171" s="6">
        <v>5430622.8400000017</v>
      </c>
      <c r="V171" s="6">
        <v>4673660.9000000013</v>
      </c>
      <c r="W171" s="6">
        <v>4302244.3400000008</v>
      </c>
      <c r="X171" s="6">
        <v>5344427.1199999992</v>
      </c>
      <c r="Y171" s="6">
        <v>5525544.4499999993</v>
      </c>
      <c r="Z171" s="6">
        <v>3233880.9700000011</v>
      </c>
      <c r="AA171" s="6">
        <v>6018506.8200000003</v>
      </c>
      <c r="AB171" s="6">
        <v>6157031.5</v>
      </c>
      <c r="AC171" s="6">
        <v>5441525.75</v>
      </c>
      <c r="AD171" s="6">
        <v>6375156.160000002</v>
      </c>
      <c r="AE171" s="6">
        <v>6211948.1399999997</v>
      </c>
      <c r="AF171" s="6">
        <v>6056879.4400000004</v>
      </c>
      <c r="AG171" s="6">
        <v>4833804.3399999989</v>
      </c>
      <c r="AH171" s="6">
        <v>7210190.5600000005</v>
      </c>
      <c r="AI171" s="6">
        <v>7056191.3299999991</v>
      </c>
    </row>
    <row r="172" spans="1:35" x14ac:dyDescent="0.3">
      <c r="A172" s="7" t="s">
        <v>195</v>
      </c>
      <c r="B172" s="6">
        <v>4594155.4300000006</v>
      </c>
      <c r="C172" s="6">
        <v>10466847.809999997</v>
      </c>
      <c r="D172" s="6">
        <v>4850285.2499999981</v>
      </c>
      <c r="E172" s="6">
        <v>19382800.229999997</v>
      </c>
      <c r="F172" s="6">
        <v>14013780.50999999</v>
      </c>
      <c r="G172" s="6">
        <v>12325104.840000004</v>
      </c>
      <c r="H172" s="6">
        <v>5313781.9100000011</v>
      </c>
      <c r="I172" s="6">
        <v>5282129.33</v>
      </c>
      <c r="J172" s="6">
        <v>4058594.6199999992</v>
      </c>
      <c r="K172" s="6">
        <v>4758795.0900000008</v>
      </c>
      <c r="L172" s="6">
        <v>5032226.6399999987</v>
      </c>
      <c r="M172" s="6">
        <v>5689625.2699999986</v>
      </c>
      <c r="N172" s="6">
        <v>6936440.2499999991</v>
      </c>
      <c r="O172" s="6">
        <v>7542004.3800000027</v>
      </c>
      <c r="P172" s="6">
        <v>5447968.6600000001</v>
      </c>
      <c r="Q172" s="6">
        <v>7161744.049999997</v>
      </c>
      <c r="R172" s="6">
        <v>7937425.6099999994</v>
      </c>
      <c r="S172" s="6">
        <v>5656992.2199999997</v>
      </c>
      <c r="T172" s="6">
        <v>7521873.0599999987</v>
      </c>
      <c r="U172" s="6">
        <v>8871391.2500000019</v>
      </c>
      <c r="V172" s="6">
        <v>5051686.3999999994</v>
      </c>
      <c r="W172" s="6">
        <v>9553906.4400000013</v>
      </c>
      <c r="X172" s="6">
        <v>6654930.9700000007</v>
      </c>
      <c r="Y172" s="6">
        <v>5567162.5999999978</v>
      </c>
      <c r="Z172" s="6">
        <v>4150627.66</v>
      </c>
      <c r="AA172" s="6">
        <v>6861373.2700000033</v>
      </c>
      <c r="AB172" s="6">
        <v>6360259.4300000016</v>
      </c>
      <c r="AC172" s="6">
        <v>8455332.2699999996</v>
      </c>
      <c r="AD172" s="6">
        <v>7717306.6799999997</v>
      </c>
      <c r="AE172" s="6">
        <v>8364149.7699999958</v>
      </c>
      <c r="AF172" s="6">
        <v>8675161.3100000024</v>
      </c>
      <c r="AG172" s="6">
        <v>7558874.5800000029</v>
      </c>
      <c r="AH172" s="6">
        <v>7836407.8199999984</v>
      </c>
      <c r="AI172" s="6">
        <v>7411443.7400000002</v>
      </c>
    </row>
    <row r="173" spans="1:35" x14ac:dyDescent="0.3">
      <c r="A173" s="7" t="s">
        <v>196</v>
      </c>
      <c r="B173" s="6">
        <v>17405647.359999999</v>
      </c>
      <c r="C173" s="6">
        <v>12088799.98</v>
      </c>
      <c r="D173" s="6">
        <v>22676115.019999996</v>
      </c>
      <c r="E173" s="6">
        <v>29076300.819999993</v>
      </c>
      <c r="F173" s="6">
        <v>23298331.130000003</v>
      </c>
      <c r="G173" s="6">
        <v>24465159.329999998</v>
      </c>
      <c r="H173" s="6">
        <v>26518883.300000004</v>
      </c>
      <c r="I173" s="6">
        <v>14858291.539999999</v>
      </c>
      <c r="J173" s="6">
        <v>12687846.209999999</v>
      </c>
      <c r="K173" s="6">
        <v>11226402.15</v>
      </c>
      <c r="L173" s="6">
        <v>9693265.3499999996</v>
      </c>
      <c r="M173" s="6">
        <v>5698113.4100000011</v>
      </c>
      <c r="N173" s="6">
        <v>18982851.940000001</v>
      </c>
      <c r="O173" s="6">
        <v>18168014.490000002</v>
      </c>
      <c r="P173" s="6">
        <v>13580457.490000002</v>
      </c>
      <c r="Q173" s="6">
        <v>14050252.929999996</v>
      </c>
      <c r="R173" s="6">
        <v>16805521.119999997</v>
      </c>
      <c r="S173" s="6">
        <v>21628614.339999996</v>
      </c>
      <c r="T173" s="6">
        <v>20540285.030000001</v>
      </c>
      <c r="U173" s="6">
        <v>16266199.210000003</v>
      </c>
      <c r="V173" s="6">
        <v>12576730.810000001</v>
      </c>
      <c r="W173" s="6">
        <v>8244367.9799999995</v>
      </c>
      <c r="X173" s="6">
        <v>14072025.02</v>
      </c>
      <c r="Y173" s="6">
        <v>12048207.059999999</v>
      </c>
      <c r="Z173" s="6">
        <v>22171466.999999993</v>
      </c>
      <c r="AA173" s="6">
        <v>6476638.3499999996</v>
      </c>
      <c r="AB173" s="6">
        <v>12413678.43</v>
      </c>
      <c r="AC173" s="6">
        <v>9019851.7199999988</v>
      </c>
      <c r="AD173" s="6">
        <v>7979035.3099999968</v>
      </c>
      <c r="AE173" s="6">
        <v>8518703.5600000024</v>
      </c>
      <c r="AF173" s="6">
        <v>7794107.5899999999</v>
      </c>
      <c r="AG173" s="6">
        <v>9930490.0500000007</v>
      </c>
      <c r="AH173" s="6">
        <v>6660974.5799999982</v>
      </c>
      <c r="AI173" s="6">
        <v>8249385.5399999991</v>
      </c>
    </row>
    <row r="174" spans="1:35" x14ac:dyDescent="0.3">
      <c r="A174" s="7" t="s">
        <v>197</v>
      </c>
      <c r="B174" s="6">
        <v>2369721.9900000002</v>
      </c>
      <c r="C174" s="6">
        <v>4748697.72</v>
      </c>
      <c r="D174" s="6">
        <v>3260341.7299999991</v>
      </c>
      <c r="E174" s="6">
        <v>3349909.6399999992</v>
      </c>
      <c r="F174" s="6">
        <v>2948925.9300000006</v>
      </c>
      <c r="G174" s="6">
        <v>2506804.25</v>
      </c>
      <c r="H174" s="6">
        <v>4283041.5100000007</v>
      </c>
      <c r="I174" s="6">
        <v>3063585.8</v>
      </c>
      <c r="J174" s="6">
        <v>2531728.8199999998</v>
      </c>
      <c r="K174" s="6">
        <v>4551859.9899999993</v>
      </c>
      <c r="L174" s="6">
        <v>2734023.86</v>
      </c>
      <c r="M174" s="6">
        <v>2492346.0300000003</v>
      </c>
      <c r="N174" s="6">
        <v>2063648.83</v>
      </c>
      <c r="O174" s="6">
        <v>3702727.06</v>
      </c>
      <c r="P174" s="6">
        <v>3139505.1399999997</v>
      </c>
      <c r="Q174" s="6">
        <v>3381919.0700000003</v>
      </c>
      <c r="R174" s="6">
        <v>2885586.1100000003</v>
      </c>
      <c r="S174" s="6">
        <v>2169045.2800000003</v>
      </c>
      <c r="T174" s="6">
        <v>2939264.97</v>
      </c>
      <c r="U174" s="6">
        <v>3687796.7199999997</v>
      </c>
      <c r="V174" s="6">
        <v>3381026.05</v>
      </c>
      <c r="W174" s="6">
        <v>2856453.6499999994</v>
      </c>
      <c r="X174" s="6">
        <v>3998264.21</v>
      </c>
      <c r="Y174" s="6">
        <v>2907344.91</v>
      </c>
      <c r="Z174" s="6">
        <v>1971017.16</v>
      </c>
      <c r="AA174" s="6">
        <v>4847878.7299999995</v>
      </c>
      <c r="AB174" s="6">
        <v>4456795.9399999985</v>
      </c>
      <c r="AC174" s="6">
        <v>3475507.2100000004</v>
      </c>
      <c r="AD174" s="6">
        <v>3090530.26</v>
      </c>
      <c r="AE174" s="6">
        <v>4332506.5600000005</v>
      </c>
      <c r="AF174" s="6">
        <v>4346511.84</v>
      </c>
      <c r="AG174" s="6">
        <v>4396336.1899999995</v>
      </c>
      <c r="AH174" s="6">
        <v>5272988.41</v>
      </c>
      <c r="AI174" s="6">
        <v>5845258.8300000001</v>
      </c>
    </row>
    <row r="175" spans="1:35" x14ac:dyDescent="0.3">
      <c r="A175" s="7" t="s">
        <v>198</v>
      </c>
      <c r="B175" s="6">
        <v>4978165.4300000006</v>
      </c>
      <c r="C175" s="6">
        <v>4334369.7</v>
      </c>
      <c r="D175" s="6">
        <v>8414542.6699999981</v>
      </c>
      <c r="E175" s="6">
        <v>7524677.9799999986</v>
      </c>
      <c r="F175" s="6">
        <v>4123464.62</v>
      </c>
      <c r="G175" s="6">
        <v>7939937.1499999985</v>
      </c>
      <c r="H175" s="6">
        <v>5662738.7000000002</v>
      </c>
      <c r="I175" s="6">
        <v>6475157.8000000007</v>
      </c>
      <c r="J175" s="6">
        <v>6387234.3900000006</v>
      </c>
      <c r="K175" s="6">
        <v>5333015.4800000004</v>
      </c>
      <c r="L175" s="6">
        <v>6318734.7799999993</v>
      </c>
      <c r="M175" s="6">
        <v>6124089.3899999997</v>
      </c>
      <c r="N175" s="6">
        <v>6730882.1700000018</v>
      </c>
      <c r="O175" s="6">
        <v>5434387.9899999984</v>
      </c>
      <c r="P175" s="6">
        <v>10259774.079999996</v>
      </c>
      <c r="Q175" s="6">
        <v>8442328.3499999996</v>
      </c>
      <c r="R175" s="6">
        <v>5630256.5699999966</v>
      </c>
      <c r="S175" s="6">
        <v>5329885.5499999989</v>
      </c>
      <c r="T175" s="6">
        <v>6706167.3699999992</v>
      </c>
      <c r="U175" s="6">
        <v>10778986.560000001</v>
      </c>
      <c r="V175" s="6">
        <v>5656100.1600000011</v>
      </c>
      <c r="W175" s="6">
        <v>10503685.77</v>
      </c>
      <c r="X175" s="6">
        <v>7444882.6100000003</v>
      </c>
      <c r="Y175" s="6">
        <v>6730206.8000000007</v>
      </c>
      <c r="Z175" s="6">
        <v>7103050.0199999996</v>
      </c>
      <c r="AA175" s="6">
        <v>6293734.5000000009</v>
      </c>
      <c r="AB175" s="6">
        <v>7439437.6700000018</v>
      </c>
      <c r="AC175" s="6">
        <v>7673838.3399999999</v>
      </c>
      <c r="AD175" s="6">
        <v>11866792.790000003</v>
      </c>
      <c r="AE175" s="6">
        <v>10723238.829999998</v>
      </c>
      <c r="AF175" s="6">
        <v>9773074.120000001</v>
      </c>
      <c r="AG175" s="6">
        <v>11073737.92</v>
      </c>
      <c r="AH175" s="6">
        <v>8111506.7299999986</v>
      </c>
      <c r="AI175" s="6">
        <v>9021164.2300000004</v>
      </c>
    </row>
    <row r="176" spans="1:35" x14ac:dyDescent="0.3">
      <c r="A176" s="7" t="s">
        <v>199</v>
      </c>
      <c r="B176" s="6">
        <v>108413.68000000001</v>
      </c>
      <c r="C176" s="6">
        <v>140768.87</v>
      </c>
      <c r="D176" s="6">
        <v>202175.09</v>
      </c>
      <c r="E176" s="6">
        <v>125909.88</v>
      </c>
      <c r="F176" s="6">
        <v>220196.11</v>
      </c>
      <c r="G176" s="6">
        <v>233323.13</v>
      </c>
      <c r="H176" s="6">
        <v>189467.64</v>
      </c>
      <c r="I176" s="6">
        <v>205213.14</v>
      </c>
      <c r="J176" s="6">
        <v>452645.98999999993</v>
      </c>
      <c r="K176" s="6">
        <v>290303.17000000004</v>
      </c>
      <c r="L176" s="6">
        <v>382912.66</v>
      </c>
      <c r="M176" s="6">
        <v>720802.16999999993</v>
      </c>
      <c r="N176" s="6">
        <v>882549.09999999986</v>
      </c>
      <c r="O176" s="6">
        <v>240585.26</v>
      </c>
      <c r="P176" s="6">
        <v>331640</v>
      </c>
      <c r="Q176" s="6">
        <v>294927.52</v>
      </c>
      <c r="R176" s="6">
        <v>213970.78999999998</v>
      </c>
      <c r="S176" s="6">
        <v>389671.24</v>
      </c>
      <c r="T176" s="6">
        <v>314305.90999999997</v>
      </c>
      <c r="U176" s="6">
        <v>196132.83999999997</v>
      </c>
      <c r="V176" s="6">
        <v>160009.92000000004</v>
      </c>
      <c r="W176" s="6">
        <v>687318.9</v>
      </c>
      <c r="X176" s="6">
        <v>306602.29000000004</v>
      </c>
      <c r="Y176" s="6">
        <v>240654.86000000004</v>
      </c>
      <c r="Z176" s="6">
        <v>217210.86000000002</v>
      </c>
      <c r="AA176" s="6">
        <v>267703.98</v>
      </c>
      <c r="AB176" s="6">
        <v>230667.30000000005</v>
      </c>
      <c r="AC176" s="6">
        <v>119466.97</v>
      </c>
      <c r="AD176" s="6">
        <v>238608.86</v>
      </c>
      <c r="AE176" s="6">
        <v>617896.36999999988</v>
      </c>
      <c r="AF176" s="6">
        <v>348167.20999999996</v>
      </c>
      <c r="AG176" s="6">
        <v>439735.82999999996</v>
      </c>
      <c r="AH176" s="6">
        <v>297162.8</v>
      </c>
      <c r="AI176" s="6">
        <v>255536.45</v>
      </c>
    </row>
    <row r="177" spans="1:35" x14ac:dyDescent="0.3">
      <c r="A177" s="7" t="s">
        <v>200</v>
      </c>
      <c r="B177" s="6">
        <v>334594.95999999996</v>
      </c>
      <c r="C177" s="6">
        <v>764127.16</v>
      </c>
      <c r="D177" s="6">
        <v>634342.20000000007</v>
      </c>
      <c r="E177" s="6">
        <v>317608.2</v>
      </c>
      <c r="F177" s="6">
        <v>334404.08999999997</v>
      </c>
      <c r="G177" s="6">
        <v>292353.33999999997</v>
      </c>
      <c r="H177" s="6">
        <v>326959.6700000001</v>
      </c>
      <c r="I177" s="6">
        <v>497473.41000000003</v>
      </c>
      <c r="J177" s="6">
        <v>461261.59</v>
      </c>
      <c r="K177" s="6">
        <v>730749.87</v>
      </c>
      <c r="L177" s="6">
        <v>299482.96000000002</v>
      </c>
      <c r="M177" s="6">
        <v>670157.52</v>
      </c>
      <c r="N177" s="6">
        <v>322639.89</v>
      </c>
      <c r="O177" s="6">
        <v>182256.18</v>
      </c>
      <c r="P177" s="6">
        <v>702977.73999999987</v>
      </c>
      <c r="Q177" s="6">
        <v>308447.51000000007</v>
      </c>
      <c r="R177" s="6">
        <v>395350.24</v>
      </c>
      <c r="S177" s="6">
        <v>336024.6</v>
      </c>
      <c r="T177" s="6">
        <v>785049.23</v>
      </c>
      <c r="U177" s="6">
        <v>1376265.99</v>
      </c>
      <c r="V177" s="6">
        <v>525925.59</v>
      </c>
      <c r="W177" s="6">
        <v>280331.78999999998</v>
      </c>
      <c r="X177" s="6">
        <v>399769.79999999993</v>
      </c>
      <c r="Y177" s="6">
        <v>473114.45999999996</v>
      </c>
      <c r="Z177" s="6">
        <v>88798.79</v>
      </c>
      <c r="AA177" s="6">
        <v>242913.59000000003</v>
      </c>
      <c r="AB177" s="6">
        <v>307886.89000000007</v>
      </c>
      <c r="AC177" s="6">
        <v>336771.47000000003</v>
      </c>
      <c r="AD177" s="6">
        <v>260147.64999999997</v>
      </c>
      <c r="AE177" s="6">
        <v>990965.54</v>
      </c>
      <c r="AF177" s="6">
        <v>492128.39000000007</v>
      </c>
      <c r="AG177" s="6">
        <v>280623.11</v>
      </c>
      <c r="AH177" s="6">
        <v>252961.53999999998</v>
      </c>
      <c r="AI177" s="6">
        <v>1161481.3299999998</v>
      </c>
    </row>
    <row r="178" spans="1:35" x14ac:dyDescent="0.3">
      <c r="A178" s="7" t="s">
        <v>201</v>
      </c>
      <c r="B178" s="6">
        <v>808.54</v>
      </c>
      <c r="C178" s="6">
        <v>617.91</v>
      </c>
      <c r="D178" s="6">
        <v>30677.47</v>
      </c>
      <c r="E178" s="6">
        <v>51597.950000000004</v>
      </c>
      <c r="F178" s="6">
        <v>34421.97</v>
      </c>
      <c r="G178" s="6">
        <v>122926.59</v>
      </c>
      <c r="H178" s="6">
        <v>133304.76999999999</v>
      </c>
      <c r="I178" s="6">
        <v>42314.51</v>
      </c>
      <c r="J178" s="6">
        <v>929.09</v>
      </c>
      <c r="K178" s="6">
        <v>2931.62</v>
      </c>
      <c r="L178" s="6">
        <v>14144.98</v>
      </c>
      <c r="M178" s="6">
        <v>5770.93</v>
      </c>
      <c r="N178" s="6" t="s">
        <v>39</v>
      </c>
      <c r="O178" s="6">
        <v>813.87999999999988</v>
      </c>
      <c r="P178" s="6" t="s">
        <v>39</v>
      </c>
      <c r="Q178" s="6">
        <v>7936.89</v>
      </c>
      <c r="R178" s="6">
        <v>1037.96</v>
      </c>
      <c r="S178" s="6">
        <v>1008.59</v>
      </c>
      <c r="T178" s="6">
        <v>2457.54</v>
      </c>
      <c r="U178" s="6">
        <v>172754.41000000003</v>
      </c>
      <c r="V178" s="6">
        <v>8330.2899999999991</v>
      </c>
      <c r="W178" s="6">
        <v>3356.0999999999995</v>
      </c>
      <c r="X178" s="6">
        <v>4091.15</v>
      </c>
      <c r="Y178" s="6">
        <v>1378.6</v>
      </c>
      <c r="Z178" s="6">
        <v>3811.44</v>
      </c>
      <c r="AA178" s="6">
        <v>4008.2299999999996</v>
      </c>
      <c r="AB178" s="6">
        <v>17249.55</v>
      </c>
      <c r="AC178" s="6">
        <v>22832.530000000002</v>
      </c>
      <c r="AD178" s="6">
        <v>47132.119999999995</v>
      </c>
      <c r="AE178" s="6">
        <v>23131.73</v>
      </c>
      <c r="AF178" s="6">
        <v>65815.460000000006</v>
      </c>
      <c r="AG178" s="6">
        <v>68348.100000000006</v>
      </c>
      <c r="AH178" s="6">
        <v>58998.81</v>
      </c>
      <c r="AI178" s="6">
        <v>31926.26</v>
      </c>
    </row>
    <row r="179" spans="1:35" x14ac:dyDescent="0.3">
      <c r="A179" s="7" t="s">
        <v>202</v>
      </c>
      <c r="B179" s="6">
        <v>49614583.060000002</v>
      </c>
      <c r="C179" s="6">
        <v>24151684.43</v>
      </c>
      <c r="D179" s="6">
        <v>13827603.139999997</v>
      </c>
      <c r="E179" s="6">
        <v>8834262.7400000021</v>
      </c>
      <c r="F179" s="6">
        <v>18677674.73</v>
      </c>
      <c r="G179" s="6">
        <v>8233834.2099999962</v>
      </c>
      <c r="H179" s="6">
        <v>8749125.5699999984</v>
      </c>
      <c r="I179" s="6">
        <v>6602707.3900000015</v>
      </c>
      <c r="J179" s="6">
        <v>6322846.3999999994</v>
      </c>
      <c r="K179" s="6">
        <v>20928093.210000008</v>
      </c>
      <c r="L179" s="6">
        <v>6731207.5500000007</v>
      </c>
      <c r="M179" s="6">
        <v>38321862.780000001</v>
      </c>
      <c r="N179" s="6">
        <v>5439575.5800000001</v>
      </c>
      <c r="O179" s="6">
        <v>28561118.02</v>
      </c>
      <c r="P179" s="6">
        <v>9192574.3900000006</v>
      </c>
      <c r="Q179" s="6">
        <v>33229724.449999996</v>
      </c>
      <c r="R179" s="6">
        <v>33785348.619999997</v>
      </c>
      <c r="S179" s="6">
        <v>10395380.069999997</v>
      </c>
      <c r="T179" s="6">
        <v>9957463.3400000036</v>
      </c>
      <c r="U179" s="6">
        <v>12914206.860000001</v>
      </c>
      <c r="V179" s="6">
        <v>6869928.669999999</v>
      </c>
      <c r="W179" s="6">
        <v>10526268.579999993</v>
      </c>
      <c r="X179" s="6">
        <v>3069498.8600000003</v>
      </c>
      <c r="Y179" s="6">
        <v>3505724.7000000011</v>
      </c>
      <c r="Z179" s="6">
        <v>3338195.4499999988</v>
      </c>
      <c r="AA179" s="6">
        <v>2387794.4899999998</v>
      </c>
      <c r="AB179" s="6">
        <v>2787539.1599999992</v>
      </c>
      <c r="AC179" s="6">
        <v>4591990.2699999996</v>
      </c>
      <c r="AD179" s="6">
        <v>2719420.6299999994</v>
      </c>
      <c r="AE179" s="6">
        <v>3499037.8000000003</v>
      </c>
      <c r="AF179" s="6">
        <v>4601582.26</v>
      </c>
      <c r="AG179" s="6">
        <v>4449453.6300000008</v>
      </c>
      <c r="AH179" s="6">
        <v>2944369.2399999993</v>
      </c>
      <c r="AI179" s="6">
        <v>7508387.4500000011</v>
      </c>
    </row>
    <row r="180" spans="1:35" x14ac:dyDescent="0.3">
      <c r="A180" s="7" t="s">
        <v>203</v>
      </c>
      <c r="B180" s="6">
        <v>42541402.82</v>
      </c>
      <c r="C180" s="6">
        <v>11265063.479999997</v>
      </c>
      <c r="D180" s="6">
        <v>23391180.520000003</v>
      </c>
      <c r="E180" s="6">
        <v>32505042.23</v>
      </c>
      <c r="F180" s="6">
        <v>39264966.650000006</v>
      </c>
      <c r="G180" s="6">
        <v>24195118.220000003</v>
      </c>
      <c r="H180" s="6">
        <v>35516203.93999999</v>
      </c>
      <c r="I180" s="6">
        <v>22098416.449999988</v>
      </c>
      <c r="J180" s="6">
        <v>36129576.54999999</v>
      </c>
      <c r="K180" s="6">
        <v>14552127.690000003</v>
      </c>
      <c r="L180" s="6">
        <v>15774440.609999999</v>
      </c>
      <c r="M180" s="6">
        <v>15305695.570000002</v>
      </c>
      <c r="N180" s="6">
        <v>19218843.780000001</v>
      </c>
      <c r="O180" s="6">
        <v>17653479.299999997</v>
      </c>
      <c r="P180" s="6">
        <v>22060276.920000002</v>
      </c>
      <c r="Q180" s="6">
        <v>38884093.339999996</v>
      </c>
      <c r="R180" s="6">
        <v>26133893.869999997</v>
      </c>
      <c r="S180" s="6">
        <v>24530761.320000004</v>
      </c>
      <c r="T180" s="6">
        <v>41329669.500000015</v>
      </c>
      <c r="U180" s="6">
        <v>24639426.410000004</v>
      </c>
      <c r="V180" s="6">
        <v>34040919.480000019</v>
      </c>
      <c r="W180" s="6">
        <v>13271304.959999999</v>
      </c>
      <c r="X180" s="6">
        <v>17031795.680000003</v>
      </c>
      <c r="Y180" s="6">
        <v>25513540.41</v>
      </c>
      <c r="Z180" s="6">
        <v>8395605.4799999967</v>
      </c>
      <c r="AA180" s="6">
        <v>15148242.949999997</v>
      </c>
      <c r="AB180" s="6">
        <v>21179844.669999998</v>
      </c>
      <c r="AC180" s="6">
        <v>30849035.010000005</v>
      </c>
      <c r="AD180" s="6">
        <v>29841326.829999998</v>
      </c>
      <c r="AE180" s="6">
        <v>21897824.709999993</v>
      </c>
      <c r="AF180" s="6">
        <v>12961952.259999998</v>
      </c>
      <c r="AG180" s="6">
        <v>34484362.359999985</v>
      </c>
      <c r="AH180" s="6">
        <v>26649361.690000005</v>
      </c>
      <c r="AI180" s="6">
        <v>26967100.329999998</v>
      </c>
    </row>
    <row r="181" spans="1:35" x14ac:dyDescent="0.3">
      <c r="A181" s="7" t="s">
        <v>204</v>
      </c>
      <c r="B181" s="6">
        <v>170922596.90999994</v>
      </c>
      <c r="C181" s="6">
        <v>171035816.64000002</v>
      </c>
      <c r="D181" s="6">
        <v>233388226.63999987</v>
      </c>
      <c r="E181" s="6">
        <v>257559031.40999967</v>
      </c>
      <c r="F181" s="6">
        <v>309099186.82999969</v>
      </c>
      <c r="G181" s="6">
        <v>228703887.70000005</v>
      </c>
      <c r="H181" s="6">
        <v>149784466.19000006</v>
      </c>
      <c r="I181" s="6">
        <v>164988439.37000012</v>
      </c>
      <c r="J181" s="6">
        <v>234958910.73000002</v>
      </c>
      <c r="K181" s="6">
        <v>227595433.22999996</v>
      </c>
      <c r="L181" s="6">
        <v>143746214.98000002</v>
      </c>
      <c r="M181" s="6">
        <v>131198537.25999999</v>
      </c>
      <c r="N181" s="6">
        <v>189212018.74000001</v>
      </c>
      <c r="O181" s="6">
        <v>154808685.20999998</v>
      </c>
      <c r="P181" s="6">
        <v>209892119.52000022</v>
      </c>
      <c r="Q181" s="6">
        <v>208865761.13000017</v>
      </c>
      <c r="R181" s="6">
        <v>176391557.76999998</v>
      </c>
      <c r="S181" s="6">
        <v>153120631.84000009</v>
      </c>
      <c r="T181" s="6">
        <v>192626238.74000001</v>
      </c>
      <c r="U181" s="6">
        <v>219792134.32999998</v>
      </c>
      <c r="V181" s="6">
        <v>148464727.52000007</v>
      </c>
      <c r="W181" s="6">
        <v>197727908.64999995</v>
      </c>
      <c r="X181" s="6">
        <v>179158437.57999989</v>
      </c>
      <c r="Y181" s="6">
        <v>176112590.73000011</v>
      </c>
      <c r="Z181" s="6">
        <v>131798868.42999998</v>
      </c>
      <c r="AA181" s="6">
        <v>137842223.36000004</v>
      </c>
      <c r="AB181" s="6">
        <v>148043612.31999987</v>
      </c>
      <c r="AC181" s="6">
        <v>166335103.84999996</v>
      </c>
      <c r="AD181" s="6">
        <v>226111856.77000004</v>
      </c>
      <c r="AE181" s="6">
        <v>170838313.95999998</v>
      </c>
      <c r="AF181" s="6">
        <v>149357413.79000008</v>
      </c>
      <c r="AG181" s="6">
        <v>169923059.51999983</v>
      </c>
      <c r="AH181" s="6">
        <v>139898317.54999998</v>
      </c>
      <c r="AI181" s="6">
        <v>163149382.77999997</v>
      </c>
    </row>
    <row r="182" spans="1:35" x14ac:dyDescent="0.3">
      <c r="A182" s="7" t="s">
        <v>205</v>
      </c>
      <c r="B182" s="6" t="s">
        <v>39</v>
      </c>
      <c r="C182" s="6" t="s">
        <v>39</v>
      </c>
      <c r="D182" s="6">
        <v>126.6</v>
      </c>
      <c r="E182" s="6" t="s">
        <v>39</v>
      </c>
      <c r="F182" s="6" t="s">
        <v>39</v>
      </c>
      <c r="G182" s="6">
        <v>44345.85</v>
      </c>
      <c r="H182" s="6" t="s">
        <v>39</v>
      </c>
      <c r="I182" s="8"/>
      <c r="J182" s="6">
        <v>219.39</v>
      </c>
      <c r="K182" s="6">
        <v>416.93</v>
      </c>
      <c r="L182" s="6" t="s">
        <v>39</v>
      </c>
      <c r="M182" s="6">
        <v>13753.04</v>
      </c>
      <c r="N182" s="6">
        <v>4050.56</v>
      </c>
      <c r="O182" s="6" t="s">
        <v>39</v>
      </c>
      <c r="P182" s="6" t="s">
        <v>39</v>
      </c>
      <c r="Q182" s="8"/>
      <c r="R182" s="6" t="s">
        <v>39</v>
      </c>
      <c r="S182" s="6" t="s">
        <v>39</v>
      </c>
      <c r="T182" s="6">
        <v>10783.050000000001</v>
      </c>
      <c r="U182" s="6" t="s">
        <v>39</v>
      </c>
      <c r="V182" s="6">
        <v>7870.25</v>
      </c>
      <c r="W182" s="6" t="s">
        <v>39</v>
      </c>
      <c r="X182" s="6">
        <v>4487.95</v>
      </c>
      <c r="Y182" s="6" t="s">
        <v>39</v>
      </c>
      <c r="Z182" s="6">
        <v>1737.27</v>
      </c>
      <c r="AA182" s="6" t="s">
        <v>39</v>
      </c>
      <c r="AB182" s="6">
        <v>1446.83</v>
      </c>
      <c r="AC182" s="6" t="s">
        <v>39</v>
      </c>
      <c r="AD182" s="6" t="s">
        <v>39</v>
      </c>
      <c r="AE182" s="6">
        <v>3045.78</v>
      </c>
      <c r="AF182" s="6">
        <v>5228.88</v>
      </c>
      <c r="AG182" s="6">
        <v>60728.68</v>
      </c>
      <c r="AH182" s="8"/>
      <c r="AI182" s="6">
        <v>11943.49</v>
      </c>
    </row>
    <row r="183" spans="1:35" x14ac:dyDescent="0.3">
      <c r="A183" s="7" t="s">
        <v>206</v>
      </c>
      <c r="B183" s="6">
        <v>169414318.41000003</v>
      </c>
      <c r="C183" s="6">
        <v>249662027.0499998</v>
      </c>
      <c r="D183" s="6">
        <v>408773214.73000008</v>
      </c>
      <c r="E183" s="6">
        <v>317457161.79000002</v>
      </c>
      <c r="F183" s="6">
        <v>397018693.57000041</v>
      </c>
      <c r="G183" s="6">
        <v>393419784.14999986</v>
      </c>
      <c r="H183" s="6">
        <v>417488332.97999984</v>
      </c>
      <c r="I183" s="6">
        <v>379856597.0800001</v>
      </c>
      <c r="J183" s="6">
        <v>278626192.53000021</v>
      </c>
      <c r="K183" s="6">
        <v>326027626.71999997</v>
      </c>
      <c r="L183" s="6">
        <v>254800191.24999991</v>
      </c>
      <c r="M183" s="6">
        <v>162680250.30999997</v>
      </c>
      <c r="N183" s="6">
        <v>162088744.64999983</v>
      </c>
      <c r="O183" s="6">
        <v>229604231.29000014</v>
      </c>
      <c r="P183" s="6">
        <v>187531866.93999994</v>
      </c>
      <c r="Q183" s="6">
        <v>244009887.62999994</v>
      </c>
      <c r="R183" s="6">
        <v>221790689.13999987</v>
      </c>
      <c r="S183" s="6">
        <v>198730673.36000001</v>
      </c>
      <c r="T183" s="6">
        <v>230627591.45000005</v>
      </c>
      <c r="U183" s="6">
        <v>212905898.5999999</v>
      </c>
      <c r="V183" s="6">
        <v>208462560.84999999</v>
      </c>
      <c r="W183" s="6">
        <v>197211908.36999995</v>
      </c>
      <c r="X183" s="6">
        <v>189885369.11000004</v>
      </c>
      <c r="Y183" s="6">
        <v>175856886.42000002</v>
      </c>
      <c r="Z183" s="6">
        <v>146620233.67000002</v>
      </c>
      <c r="AA183" s="6">
        <v>140654102.49000001</v>
      </c>
      <c r="AB183" s="6">
        <v>202464364.22999987</v>
      </c>
      <c r="AC183" s="6">
        <v>238498984.86999997</v>
      </c>
      <c r="AD183" s="6">
        <v>201591817.98999995</v>
      </c>
      <c r="AE183" s="6">
        <v>218125586.71000004</v>
      </c>
      <c r="AF183" s="6">
        <v>257021051.03000009</v>
      </c>
      <c r="AG183" s="6">
        <v>194927733.84999985</v>
      </c>
      <c r="AH183" s="6">
        <v>197400591.94</v>
      </c>
      <c r="AI183" s="6">
        <v>245311631.00999993</v>
      </c>
    </row>
    <row r="184" spans="1:35" x14ac:dyDescent="0.3">
      <c r="A184" s="7" t="s">
        <v>207</v>
      </c>
      <c r="B184" s="6">
        <v>54070763.120000035</v>
      </c>
      <c r="C184" s="6">
        <v>53984500.610000037</v>
      </c>
      <c r="D184" s="6">
        <v>62845385.570000015</v>
      </c>
      <c r="E184" s="6">
        <v>56086173.87000002</v>
      </c>
      <c r="F184" s="6">
        <v>62053227.869999975</v>
      </c>
      <c r="G184" s="6">
        <v>55879066.99000001</v>
      </c>
      <c r="H184" s="6">
        <v>60545050.920000002</v>
      </c>
      <c r="I184" s="6">
        <v>68488613.589999974</v>
      </c>
      <c r="J184" s="6">
        <v>59724834.599999987</v>
      </c>
      <c r="K184" s="6">
        <v>60709109.739999965</v>
      </c>
      <c r="L184" s="6">
        <v>54192290.759999968</v>
      </c>
      <c r="M184" s="6">
        <v>52890142.690000013</v>
      </c>
      <c r="N184" s="6">
        <v>73240093.680000007</v>
      </c>
      <c r="O184" s="6">
        <v>55081820.959999971</v>
      </c>
      <c r="P184" s="6">
        <v>53663865.799999982</v>
      </c>
      <c r="Q184" s="6">
        <v>62188975.230000034</v>
      </c>
      <c r="R184" s="6">
        <v>58083389.820000015</v>
      </c>
      <c r="S184" s="6">
        <v>64353028.030000046</v>
      </c>
      <c r="T184" s="6">
        <v>65204138.649999976</v>
      </c>
      <c r="U184" s="6">
        <v>64825550.939999975</v>
      </c>
      <c r="V184" s="6">
        <v>61467510.809999987</v>
      </c>
      <c r="W184" s="6">
        <v>63539686.599999972</v>
      </c>
      <c r="X184" s="6">
        <v>57094488.579999983</v>
      </c>
      <c r="Y184" s="6">
        <v>52028731.969999999</v>
      </c>
      <c r="Z184" s="6">
        <v>59415835.449999988</v>
      </c>
      <c r="AA184" s="6">
        <v>50065600.340000011</v>
      </c>
      <c r="AB184" s="6">
        <v>67135970.430000007</v>
      </c>
      <c r="AC184" s="6">
        <v>66367588.730000004</v>
      </c>
      <c r="AD184" s="6">
        <v>55215497.409999982</v>
      </c>
      <c r="AE184" s="6">
        <v>60988602.919999972</v>
      </c>
      <c r="AF184" s="6">
        <v>76347491.819999993</v>
      </c>
      <c r="AG184" s="6">
        <v>66729913.740000047</v>
      </c>
      <c r="AH184" s="6">
        <v>66985942.37999998</v>
      </c>
      <c r="AI184" s="6">
        <v>64298493.679999992</v>
      </c>
    </row>
    <row r="185" spans="1:35" x14ac:dyDescent="0.3">
      <c r="A185" s="7" t="s">
        <v>208</v>
      </c>
      <c r="B185" s="6">
        <v>179804889.19999987</v>
      </c>
      <c r="C185" s="6">
        <v>214035535.32000005</v>
      </c>
      <c r="D185" s="6">
        <v>234720773.75999999</v>
      </c>
      <c r="E185" s="6">
        <v>230102445.58000001</v>
      </c>
      <c r="F185" s="6">
        <v>261359698.29000002</v>
      </c>
      <c r="G185" s="6">
        <v>259421464.65000001</v>
      </c>
      <c r="H185" s="6">
        <v>221931327.75000009</v>
      </c>
      <c r="I185" s="6">
        <v>282988777.61000001</v>
      </c>
      <c r="J185" s="6">
        <v>227227226.94999981</v>
      </c>
      <c r="K185" s="6">
        <v>222814898.41000012</v>
      </c>
      <c r="L185" s="6">
        <v>222419928.3999998</v>
      </c>
      <c r="M185" s="6">
        <v>234427098.16000012</v>
      </c>
      <c r="N185" s="6">
        <v>227922397.07000011</v>
      </c>
      <c r="O185" s="6">
        <v>277680356.18000019</v>
      </c>
      <c r="P185" s="6">
        <v>213275499.89999986</v>
      </c>
      <c r="Q185" s="6">
        <v>241341484.28000003</v>
      </c>
      <c r="R185" s="6">
        <v>247097290.63999993</v>
      </c>
      <c r="S185" s="6">
        <v>194344355.88</v>
      </c>
      <c r="T185" s="6">
        <v>226148826.96000019</v>
      </c>
      <c r="U185" s="6">
        <v>212873835.43000007</v>
      </c>
      <c r="V185" s="6">
        <v>235490038.24999991</v>
      </c>
      <c r="W185" s="6">
        <v>245688954.83999997</v>
      </c>
      <c r="X185" s="6">
        <v>203601452.70999983</v>
      </c>
      <c r="Y185" s="6">
        <v>192060497.03000015</v>
      </c>
      <c r="Z185" s="6">
        <v>169455448.50000006</v>
      </c>
      <c r="AA185" s="6">
        <v>183689040.70000002</v>
      </c>
      <c r="AB185" s="6">
        <v>194401005.04999989</v>
      </c>
      <c r="AC185" s="6">
        <v>218538697.68000001</v>
      </c>
      <c r="AD185" s="6">
        <v>214776624.68999988</v>
      </c>
      <c r="AE185" s="6">
        <v>186469527.39000005</v>
      </c>
      <c r="AF185" s="6">
        <v>189052377.57000002</v>
      </c>
      <c r="AG185" s="6">
        <v>202533872.6400001</v>
      </c>
      <c r="AH185" s="6">
        <v>243034360.81000009</v>
      </c>
      <c r="AI185" s="6">
        <v>235652782.57999986</v>
      </c>
    </row>
    <row r="186" spans="1:35" x14ac:dyDescent="0.3">
      <c r="A186" s="7" t="s">
        <v>209</v>
      </c>
      <c r="B186" s="6">
        <v>136566393.91</v>
      </c>
      <c r="C186" s="6">
        <v>124350606.73999994</v>
      </c>
      <c r="D186" s="6">
        <v>172908018.79999995</v>
      </c>
      <c r="E186" s="6">
        <v>154681180.85999992</v>
      </c>
      <c r="F186" s="6">
        <v>185663654.79999995</v>
      </c>
      <c r="G186" s="6">
        <v>162576892.31999993</v>
      </c>
      <c r="H186" s="6">
        <v>188217837.68999991</v>
      </c>
      <c r="I186" s="6">
        <v>159847498.74000001</v>
      </c>
      <c r="J186" s="6">
        <v>186825400.07999995</v>
      </c>
      <c r="K186" s="6">
        <v>169423649.32000005</v>
      </c>
      <c r="L186" s="6">
        <v>185376175.65000004</v>
      </c>
      <c r="M186" s="6">
        <v>158373582.26999992</v>
      </c>
      <c r="N186" s="6">
        <v>170387568.56000012</v>
      </c>
      <c r="O186" s="6">
        <v>155725788.12</v>
      </c>
      <c r="P186" s="6">
        <v>150390394.61000001</v>
      </c>
      <c r="Q186" s="6">
        <v>181473678.31999981</v>
      </c>
      <c r="R186" s="6">
        <v>201804080.65000001</v>
      </c>
      <c r="S186" s="6">
        <v>187987274.32000005</v>
      </c>
      <c r="T186" s="6">
        <v>202002968.77999994</v>
      </c>
      <c r="U186" s="6">
        <v>168858928.61999995</v>
      </c>
      <c r="V186" s="6">
        <v>198150973.03999996</v>
      </c>
      <c r="W186" s="6">
        <v>175253538.07000002</v>
      </c>
      <c r="X186" s="6">
        <v>139412111.11999995</v>
      </c>
      <c r="Y186" s="6">
        <v>139203508.55000004</v>
      </c>
      <c r="Z186" s="6">
        <v>207797253.95999998</v>
      </c>
      <c r="AA186" s="6">
        <v>143566578.92000005</v>
      </c>
      <c r="AB186" s="6">
        <v>214187579.98000002</v>
      </c>
      <c r="AC186" s="6">
        <v>193629092.14999986</v>
      </c>
      <c r="AD186" s="6">
        <v>167331351.59000009</v>
      </c>
      <c r="AE186" s="6">
        <v>161097296.20000011</v>
      </c>
      <c r="AF186" s="6">
        <v>317920274.68999982</v>
      </c>
      <c r="AG186" s="6">
        <v>169389359.07000008</v>
      </c>
      <c r="AH186" s="6">
        <v>186455958.95000005</v>
      </c>
      <c r="AI186" s="6">
        <v>209494431.00999981</v>
      </c>
    </row>
    <row r="187" spans="1:35" x14ac:dyDescent="0.3">
      <c r="A187" s="7" t="s">
        <v>210</v>
      </c>
      <c r="B187" s="6">
        <v>37142294.370000005</v>
      </c>
      <c r="C187" s="6">
        <v>32808204.939999998</v>
      </c>
      <c r="D187" s="6">
        <v>48970914.320000008</v>
      </c>
      <c r="E187" s="6">
        <v>41258386.969999999</v>
      </c>
      <c r="F187" s="6">
        <v>58628640.459999993</v>
      </c>
      <c r="G187" s="6">
        <v>51932842.890000023</v>
      </c>
      <c r="H187" s="6">
        <v>67303253.969999999</v>
      </c>
      <c r="I187" s="6">
        <v>60119154.270000026</v>
      </c>
      <c r="J187" s="6">
        <v>57740555.220000021</v>
      </c>
      <c r="K187" s="6">
        <v>55218084.189999998</v>
      </c>
      <c r="L187" s="6">
        <v>47782408.519999996</v>
      </c>
      <c r="M187" s="6">
        <v>45461019.109999999</v>
      </c>
      <c r="N187" s="6">
        <v>42904633.719999999</v>
      </c>
      <c r="O187" s="6">
        <v>49384894.820000008</v>
      </c>
      <c r="P187" s="6">
        <v>44683608.630000003</v>
      </c>
      <c r="Q187" s="6">
        <v>51805027.060000017</v>
      </c>
      <c r="R187" s="6">
        <v>48225626.220000006</v>
      </c>
      <c r="S187" s="6">
        <v>49152969.829999991</v>
      </c>
      <c r="T187" s="6">
        <v>53582317.020000011</v>
      </c>
      <c r="U187" s="6">
        <v>55754245.780000001</v>
      </c>
      <c r="V187" s="6">
        <v>57855541.249999985</v>
      </c>
      <c r="W187" s="6">
        <v>51540680.470000014</v>
      </c>
      <c r="X187" s="6">
        <v>54650949.639999971</v>
      </c>
      <c r="Y187" s="6">
        <v>61251661.019999996</v>
      </c>
      <c r="Z187" s="6">
        <v>53886624.729999967</v>
      </c>
      <c r="AA187" s="6">
        <v>43681107.760000013</v>
      </c>
      <c r="AB187" s="6">
        <v>52294014.109999985</v>
      </c>
      <c r="AC187" s="6">
        <v>54950009.459999964</v>
      </c>
      <c r="AD187" s="6">
        <v>49872429.519999996</v>
      </c>
      <c r="AE187" s="6">
        <v>45544243.859999962</v>
      </c>
      <c r="AF187" s="6">
        <v>55866003.129999973</v>
      </c>
      <c r="AG187" s="6">
        <v>50096235.179999992</v>
      </c>
      <c r="AH187" s="6">
        <v>47325223.839999974</v>
      </c>
      <c r="AI187" s="6">
        <v>61943797.510000005</v>
      </c>
    </row>
    <row r="188" spans="1:35" x14ac:dyDescent="0.3">
      <c r="A188" s="7" t="s">
        <v>211</v>
      </c>
      <c r="B188" s="6">
        <v>53084795.440000013</v>
      </c>
      <c r="C188" s="6">
        <v>60914348.949999988</v>
      </c>
      <c r="D188" s="6">
        <v>71025378.240000024</v>
      </c>
      <c r="E188" s="6">
        <v>65077948.949999981</v>
      </c>
      <c r="F188" s="6">
        <v>80663238.059999973</v>
      </c>
      <c r="G188" s="6">
        <v>63210689.580000006</v>
      </c>
      <c r="H188" s="6">
        <v>73491718.530000001</v>
      </c>
      <c r="I188" s="6">
        <v>77271578.979999959</v>
      </c>
      <c r="J188" s="6">
        <v>67067669.050000012</v>
      </c>
      <c r="K188" s="6">
        <v>73041296.040000007</v>
      </c>
      <c r="L188" s="6">
        <v>61899492.079999976</v>
      </c>
      <c r="M188" s="6">
        <v>54304138.25</v>
      </c>
      <c r="N188" s="6">
        <v>70718037.779999956</v>
      </c>
      <c r="O188" s="6">
        <v>64524408.040000051</v>
      </c>
      <c r="P188" s="6">
        <v>65731367.960000023</v>
      </c>
      <c r="Q188" s="6">
        <v>72763477.269999981</v>
      </c>
      <c r="R188" s="6">
        <v>70177040.200000003</v>
      </c>
      <c r="S188" s="6">
        <v>67731929.330000013</v>
      </c>
      <c r="T188" s="6">
        <v>68320583.140000001</v>
      </c>
      <c r="U188" s="6">
        <v>67337448.25</v>
      </c>
      <c r="V188" s="6">
        <v>58590170.149999984</v>
      </c>
      <c r="W188" s="6">
        <v>59227740.119999997</v>
      </c>
      <c r="X188" s="6">
        <v>60116106.469999984</v>
      </c>
      <c r="Y188" s="6">
        <v>54156683.579999991</v>
      </c>
      <c r="Z188" s="6">
        <v>58821428.780000031</v>
      </c>
      <c r="AA188" s="6">
        <v>48260087.879999988</v>
      </c>
      <c r="AB188" s="6">
        <v>67627857.959999979</v>
      </c>
      <c r="AC188" s="6">
        <v>70067287.390000015</v>
      </c>
      <c r="AD188" s="6">
        <v>70502643.410000026</v>
      </c>
      <c r="AE188" s="6">
        <v>66745452.590000018</v>
      </c>
      <c r="AF188" s="6">
        <v>72200031.779999971</v>
      </c>
      <c r="AG188" s="6">
        <v>74693756.709999993</v>
      </c>
      <c r="AH188" s="6">
        <v>64118203.049999997</v>
      </c>
      <c r="AI188" s="6">
        <v>77392185.280000001</v>
      </c>
    </row>
    <row r="189" spans="1:35" x14ac:dyDescent="0.3">
      <c r="A189" s="7" t="s">
        <v>212</v>
      </c>
      <c r="B189" s="6">
        <v>294702.78999999998</v>
      </c>
      <c r="C189" s="6">
        <v>450513.80000000005</v>
      </c>
      <c r="D189" s="6">
        <v>205491.16999999998</v>
      </c>
      <c r="E189" s="6">
        <v>172404.92</v>
      </c>
      <c r="F189" s="6">
        <v>330552.13</v>
      </c>
      <c r="G189" s="6">
        <v>1069295.1800000002</v>
      </c>
      <c r="H189" s="6">
        <v>310935.69000000006</v>
      </c>
      <c r="I189" s="6">
        <v>667666.22000000009</v>
      </c>
      <c r="J189" s="6">
        <v>342030.03</v>
      </c>
      <c r="K189" s="6">
        <v>345495.87</v>
      </c>
      <c r="L189" s="6">
        <v>451615.6</v>
      </c>
      <c r="M189" s="6">
        <v>393076.1</v>
      </c>
      <c r="N189" s="6">
        <v>289802.65999999997</v>
      </c>
      <c r="O189" s="6">
        <v>435134.52999999991</v>
      </c>
      <c r="P189" s="6">
        <v>409870.66999999993</v>
      </c>
      <c r="Q189" s="6">
        <v>203198.33999999997</v>
      </c>
      <c r="R189" s="6">
        <v>326590.77</v>
      </c>
      <c r="S189" s="6">
        <v>195558.5</v>
      </c>
      <c r="T189" s="6">
        <v>353930.16000000003</v>
      </c>
      <c r="U189" s="6">
        <v>371924.37</v>
      </c>
      <c r="V189" s="6">
        <v>344497.31</v>
      </c>
      <c r="W189" s="6">
        <v>415169.23000000004</v>
      </c>
      <c r="X189" s="6">
        <v>541366.42999999993</v>
      </c>
      <c r="Y189" s="6">
        <v>544080.23</v>
      </c>
      <c r="Z189" s="6">
        <v>295376.66000000003</v>
      </c>
      <c r="AA189" s="6">
        <v>161335.24</v>
      </c>
      <c r="AB189" s="6">
        <v>888284.69</v>
      </c>
      <c r="AC189" s="6">
        <v>355059.40999999992</v>
      </c>
      <c r="AD189" s="6">
        <v>137234.59000000003</v>
      </c>
      <c r="AE189" s="6">
        <v>265364.7</v>
      </c>
      <c r="AF189" s="6">
        <v>243260.15999999997</v>
      </c>
      <c r="AG189" s="6">
        <v>307338.60000000003</v>
      </c>
      <c r="AH189" s="6">
        <v>222361.47</v>
      </c>
      <c r="AI189" s="6">
        <v>319664.50999999995</v>
      </c>
    </row>
    <row r="190" spans="1:35" x14ac:dyDescent="0.3">
      <c r="A190" s="7" t="s">
        <v>213</v>
      </c>
      <c r="B190" s="6">
        <v>7516134.9399999985</v>
      </c>
      <c r="C190" s="6">
        <v>14929085.620000001</v>
      </c>
      <c r="D190" s="6">
        <v>10857503.75</v>
      </c>
      <c r="E190" s="6">
        <v>7167296.3299999991</v>
      </c>
      <c r="F190" s="6">
        <v>12943737.270000001</v>
      </c>
      <c r="G190" s="6">
        <v>12505293.879999993</v>
      </c>
      <c r="H190" s="6">
        <v>9742951.5999999978</v>
      </c>
      <c r="I190" s="6">
        <v>10084967.600000001</v>
      </c>
      <c r="J190" s="6">
        <v>8645314.4600000009</v>
      </c>
      <c r="K190" s="6">
        <v>8275336.370000001</v>
      </c>
      <c r="L190" s="6">
        <v>7097481.2699999977</v>
      </c>
      <c r="M190" s="6">
        <v>7032032.7299999995</v>
      </c>
      <c r="N190" s="6">
        <v>9813033.4199999999</v>
      </c>
      <c r="O190" s="6">
        <v>9185223.7899999991</v>
      </c>
      <c r="P190" s="6">
        <v>9258623.1100000013</v>
      </c>
      <c r="Q190" s="6">
        <v>9076795.4599999972</v>
      </c>
      <c r="R190" s="6">
        <v>10087499.65</v>
      </c>
      <c r="S190" s="6">
        <v>9555693.1699999999</v>
      </c>
      <c r="T190" s="6">
        <v>10113445.569999997</v>
      </c>
      <c r="U190" s="6">
        <v>7844237.9199999943</v>
      </c>
      <c r="V190" s="6">
        <v>7766307.1100000013</v>
      </c>
      <c r="W190" s="6">
        <v>10858024.990000002</v>
      </c>
      <c r="X190" s="6">
        <v>13265748.759999998</v>
      </c>
      <c r="Y190" s="6">
        <v>8037890.4000000032</v>
      </c>
      <c r="Z190" s="6">
        <v>8397471.2999999989</v>
      </c>
      <c r="AA190" s="6">
        <v>9926412.6399999987</v>
      </c>
      <c r="AB190" s="6">
        <v>12551622.280000007</v>
      </c>
      <c r="AC190" s="6">
        <v>14439407.209999997</v>
      </c>
      <c r="AD190" s="6">
        <v>14969837.209999999</v>
      </c>
      <c r="AE190" s="6">
        <v>17146497.340000004</v>
      </c>
      <c r="AF190" s="6">
        <v>13276925.650000002</v>
      </c>
      <c r="AG190" s="6">
        <v>13605846.34</v>
      </c>
      <c r="AH190" s="6">
        <v>13155455.540000001</v>
      </c>
      <c r="AI190" s="6">
        <v>15063993.049999997</v>
      </c>
    </row>
    <row r="191" spans="1:35" x14ac:dyDescent="0.3">
      <c r="A191" s="7" t="s">
        <v>214</v>
      </c>
      <c r="B191" s="6">
        <v>125295932.18999991</v>
      </c>
      <c r="C191" s="6">
        <v>115228588.35999995</v>
      </c>
      <c r="D191" s="6">
        <v>144817795.41999999</v>
      </c>
      <c r="E191" s="6">
        <v>109516689.95</v>
      </c>
      <c r="F191" s="6">
        <v>131831960.02999997</v>
      </c>
      <c r="G191" s="6">
        <v>121468243.26999997</v>
      </c>
      <c r="H191" s="6">
        <v>126312619.81</v>
      </c>
      <c r="I191" s="6">
        <v>135814763.89999995</v>
      </c>
      <c r="J191" s="6">
        <v>110083138.42000005</v>
      </c>
      <c r="K191" s="6">
        <v>109337975.72000003</v>
      </c>
      <c r="L191" s="6">
        <v>121576134.49999993</v>
      </c>
      <c r="M191" s="6">
        <v>119353512.90999997</v>
      </c>
      <c r="N191" s="6">
        <v>112791913.10000005</v>
      </c>
      <c r="O191" s="6">
        <v>114776467.07000002</v>
      </c>
      <c r="P191" s="6">
        <v>124578896.28</v>
      </c>
      <c r="Q191" s="6">
        <v>150364281.24000007</v>
      </c>
      <c r="R191" s="6">
        <v>134094568.6500001</v>
      </c>
      <c r="S191" s="6">
        <v>134760160.66999999</v>
      </c>
      <c r="T191" s="6">
        <v>177790803.3599999</v>
      </c>
      <c r="U191" s="6">
        <v>129837370.32999991</v>
      </c>
      <c r="V191" s="6">
        <v>135909249.76999998</v>
      </c>
      <c r="W191" s="6">
        <v>119902357.95000002</v>
      </c>
      <c r="X191" s="6">
        <v>131195126.97999999</v>
      </c>
      <c r="Y191" s="6">
        <v>100147622.82000005</v>
      </c>
      <c r="Z191" s="6">
        <v>114880935.45999996</v>
      </c>
      <c r="AA191" s="6">
        <v>109455301.18999995</v>
      </c>
      <c r="AB191" s="6">
        <v>110924422.13000001</v>
      </c>
      <c r="AC191" s="6">
        <v>113964559.84999998</v>
      </c>
      <c r="AD191" s="6">
        <v>139462259.91000009</v>
      </c>
      <c r="AE191" s="6">
        <v>114344231.45000012</v>
      </c>
      <c r="AF191" s="6">
        <v>128161862.51000002</v>
      </c>
      <c r="AG191" s="6">
        <v>114910767.21000005</v>
      </c>
      <c r="AH191" s="6">
        <v>134601717.97999999</v>
      </c>
      <c r="AI191" s="6">
        <v>121309749.45999998</v>
      </c>
    </row>
    <row r="192" spans="1:35" x14ac:dyDescent="0.3">
      <c r="A192" s="7" t="s">
        <v>215</v>
      </c>
      <c r="B192" s="6">
        <v>190975100.89999986</v>
      </c>
      <c r="C192" s="6">
        <v>193760597.68000001</v>
      </c>
      <c r="D192" s="6">
        <v>199804847.44</v>
      </c>
      <c r="E192" s="6">
        <v>172922776.07000005</v>
      </c>
      <c r="F192" s="6">
        <v>186673883.40000004</v>
      </c>
      <c r="G192" s="6">
        <v>203162028.70000008</v>
      </c>
      <c r="H192" s="6">
        <v>186052290.33000001</v>
      </c>
      <c r="I192" s="6">
        <v>197191472.0699999</v>
      </c>
      <c r="J192" s="6">
        <v>240073728.89999968</v>
      </c>
      <c r="K192" s="6">
        <v>188234729.4499999</v>
      </c>
      <c r="L192" s="6">
        <v>169053829.46000001</v>
      </c>
      <c r="M192" s="6">
        <v>206149254.47999996</v>
      </c>
      <c r="N192" s="6">
        <v>177591341.32000002</v>
      </c>
      <c r="O192" s="6">
        <v>233932587.59000003</v>
      </c>
      <c r="P192" s="6">
        <v>190697225.11000004</v>
      </c>
      <c r="Q192" s="6">
        <v>254249906.62000024</v>
      </c>
      <c r="R192" s="6">
        <v>199414906.17000002</v>
      </c>
      <c r="S192" s="6">
        <v>217699981.97000021</v>
      </c>
      <c r="T192" s="6">
        <v>255102348.28000024</v>
      </c>
      <c r="U192" s="6">
        <v>220608320.36000001</v>
      </c>
      <c r="V192" s="6">
        <v>211917757.34000006</v>
      </c>
      <c r="W192" s="6">
        <v>193888978.28</v>
      </c>
      <c r="X192" s="6">
        <v>219274686.19000009</v>
      </c>
      <c r="Y192" s="6">
        <v>188512849.33000007</v>
      </c>
      <c r="Z192" s="6">
        <v>154326924.58999997</v>
      </c>
      <c r="AA192" s="6">
        <v>199978110.20000005</v>
      </c>
      <c r="AB192" s="6">
        <v>196740250.83999997</v>
      </c>
      <c r="AC192" s="6">
        <v>230657578.4000001</v>
      </c>
      <c r="AD192" s="6">
        <v>200878309.98000002</v>
      </c>
      <c r="AE192" s="6">
        <v>170803147.07999992</v>
      </c>
      <c r="AF192" s="6">
        <v>236814215.25000003</v>
      </c>
      <c r="AG192" s="6">
        <v>198804321.17000002</v>
      </c>
      <c r="AH192" s="6">
        <v>222689452.59999996</v>
      </c>
      <c r="AI192" s="6">
        <v>235034116.19999999</v>
      </c>
    </row>
    <row r="193" spans="1:35" x14ac:dyDescent="0.3">
      <c r="A193" s="7" t="s">
        <v>216</v>
      </c>
      <c r="B193" s="6">
        <v>111929201.72</v>
      </c>
      <c r="C193" s="6">
        <v>163126669.87999997</v>
      </c>
      <c r="D193" s="6">
        <v>136076626.46999994</v>
      </c>
      <c r="E193" s="6">
        <v>135002502.96000001</v>
      </c>
      <c r="F193" s="6">
        <v>152421169.50000006</v>
      </c>
      <c r="G193" s="6">
        <v>152574243.09</v>
      </c>
      <c r="H193" s="6">
        <v>144489718.51000005</v>
      </c>
      <c r="I193" s="6">
        <v>146242257.90000004</v>
      </c>
      <c r="J193" s="6">
        <v>158549042.60000002</v>
      </c>
      <c r="K193" s="6">
        <v>182897709.19000003</v>
      </c>
      <c r="L193" s="6">
        <v>160703168.60000005</v>
      </c>
      <c r="M193" s="6">
        <v>160496127.2299999</v>
      </c>
      <c r="N193" s="6">
        <v>161175187.56999978</v>
      </c>
      <c r="O193" s="6">
        <v>186002762.44</v>
      </c>
      <c r="P193" s="6">
        <v>175019590.89000016</v>
      </c>
      <c r="Q193" s="6">
        <v>213533938.17000014</v>
      </c>
      <c r="R193" s="6">
        <v>182059153.98999986</v>
      </c>
      <c r="S193" s="6">
        <v>145943135.4600001</v>
      </c>
      <c r="T193" s="6">
        <v>151001360.47000003</v>
      </c>
      <c r="U193" s="6">
        <v>160725444.6500001</v>
      </c>
      <c r="V193" s="6">
        <v>193787466.2899999</v>
      </c>
      <c r="W193" s="6">
        <v>173005183.23999989</v>
      </c>
      <c r="X193" s="6">
        <v>180932576.8199999</v>
      </c>
      <c r="Y193" s="6">
        <v>165530660.45999992</v>
      </c>
      <c r="Z193" s="6">
        <v>131388083.28999996</v>
      </c>
      <c r="AA193" s="6">
        <v>132520530.23999999</v>
      </c>
      <c r="AB193" s="6">
        <v>174032397.66</v>
      </c>
      <c r="AC193" s="6">
        <v>131770831.90999997</v>
      </c>
      <c r="AD193" s="6">
        <v>133007411.44999999</v>
      </c>
      <c r="AE193" s="6">
        <v>152186474.44000006</v>
      </c>
      <c r="AF193" s="6">
        <v>197932880.43000001</v>
      </c>
      <c r="AG193" s="6">
        <v>159204587.09000015</v>
      </c>
      <c r="AH193" s="6">
        <v>229103233.26999998</v>
      </c>
      <c r="AI193" s="6">
        <v>161136299.06000006</v>
      </c>
    </row>
    <row r="194" spans="1:35" x14ac:dyDescent="0.3">
      <c r="A194" s="7" t="s">
        <v>217</v>
      </c>
      <c r="B194" s="6">
        <v>12815808.640000004</v>
      </c>
      <c r="C194" s="6">
        <v>11856452.459999997</v>
      </c>
      <c r="D194" s="6">
        <v>8266064.6799999978</v>
      </c>
      <c r="E194" s="6">
        <v>5525925.629999999</v>
      </c>
      <c r="F194" s="6">
        <v>18372716.639999997</v>
      </c>
      <c r="G194" s="6">
        <v>8248624.3099999977</v>
      </c>
      <c r="H194" s="6">
        <v>11514249.120000001</v>
      </c>
      <c r="I194" s="6">
        <v>6921301.2899999972</v>
      </c>
      <c r="J194" s="6">
        <v>6643137.5899999989</v>
      </c>
      <c r="K194" s="6">
        <v>7035518.5700000012</v>
      </c>
      <c r="L194" s="6">
        <v>7994840.3799999962</v>
      </c>
      <c r="M194" s="6">
        <v>10843992.030000003</v>
      </c>
      <c r="N194" s="6">
        <v>4354448.1200000029</v>
      </c>
      <c r="O194" s="6">
        <v>9953508.1500000004</v>
      </c>
      <c r="P194" s="6">
        <v>9907019.0799999982</v>
      </c>
      <c r="Q194" s="6">
        <v>5202668.2300000042</v>
      </c>
      <c r="R194" s="6">
        <v>5883294.2999999998</v>
      </c>
      <c r="S194" s="6">
        <v>15060306.070000004</v>
      </c>
      <c r="T194" s="6">
        <v>8505446.9599999972</v>
      </c>
      <c r="U194" s="6">
        <v>5606972.4100000001</v>
      </c>
      <c r="V194" s="6">
        <v>7785858.2100000009</v>
      </c>
      <c r="W194" s="6">
        <v>3704952.3899999992</v>
      </c>
      <c r="X194" s="6">
        <v>11629046.540000003</v>
      </c>
      <c r="Y194" s="6">
        <v>12572672.950000007</v>
      </c>
      <c r="Z194" s="6">
        <v>3307669.8499999996</v>
      </c>
      <c r="AA194" s="6">
        <v>8577443.8699999992</v>
      </c>
      <c r="AB194" s="6">
        <v>4702471.66</v>
      </c>
      <c r="AC194" s="6">
        <v>4760136.7000000011</v>
      </c>
      <c r="AD194" s="6">
        <v>4798057.2699999996</v>
      </c>
      <c r="AE194" s="6">
        <v>18126744.670000006</v>
      </c>
      <c r="AF194" s="6">
        <v>5429188.0200000014</v>
      </c>
      <c r="AG194" s="6">
        <v>5828023.8300000001</v>
      </c>
      <c r="AH194" s="6">
        <v>3821904.7399999993</v>
      </c>
      <c r="AI194" s="6">
        <v>8422836.0999999978</v>
      </c>
    </row>
    <row r="195" spans="1:35" s="15" customFormat="1" x14ac:dyDescent="0.3">
      <c r="A195" s="13" t="s">
        <v>218</v>
      </c>
      <c r="B195" s="14">
        <v>2235920051.9199991</v>
      </c>
      <c r="C195" s="14">
        <v>1921682418.3200002</v>
      </c>
      <c r="D195" s="14">
        <v>2463680089.3000021</v>
      </c>
      <c r="E195" s="14">
        <v>2256224144.329998</v>
      </c>
      <c r="F195" s="14">
        <v>2499339462.2199984</v>
      </c>
      <c r="G195" s="14">
        <v>2443658996.9000001</v>
      </c>
      <c r="H195" s="14">
        <v>2395093225.6600003</v>
      </c>
      <c r="I195" s="14">
        <v>2322108603.440001</v>
      </c>
      <c r="J195" s="14">
        <v>2372866836.3100014</v>
      </c>
      <c r="K195" s="14">
        <v>2161767754.73</v>
      </c>
      <c r="L195" s="14">
        <v>2042830057.9300001</v>
      </c>
      <c r="M195" s="14">
        <v>1947930185.7799997</v>
      </c>
      <c r="N195" s="14">
        <v>2090011420.8600008</v>
      </c>
      <c r="O195" s="14">
        <v>2153678332.8199997</v>
      </c>
      <c r="P195" s="14">
        <v>1919113252.8100002</v>
      </c>
      <c r="Q195" s="14">
        <v>2484328957.6300001</v>
      </c>
      <c r="R195" s="14">
        <v>2469273157.6300001</v>
      </c>
      <c r="S195" s="14">
        <v>2017814352.8499999</v>
      </c>
      <c r="T195" s="14">
        <v>2259095304.2999988</v>
      </c>
      <c r="U195" s="14">
        <v>2427282842.9599996</v>
      </c>
      <c r="V195" s="14">
        <v>1935025307.3899999</v>
      </c>
      <c r="W195" s="14">
        <v>2348066345.3499999</v>
      </c>
      <c r="X195" s="14">
        <v>2352104611.3499994</v>
      </c>
      <c r="Y195" s="14">
        <v>2289473036.579999</v>
      </c>
      <c r="Z195" s="14">
        <v>1920912218.6900005</v>
      </c>
      <c r="AA195" s="14">
        <v>1829409296.7199996</v>
      </c>
      <c r="AB195" s="14">
        <v>2154118476.1800013</v>
      </c>
      <c r="AC195" s="14">
        <v>2057630873.3600001</v>
      </c>
      <c r="AD195" s="14">
        <v>2114941021.1000001</v>
      </c>
      <c r="AE195" s="14">
        <v>2269045922.2400007</v>
      </c>
      <c r="AF195" s="14">
        <v>2218793409.9499998</v>
      </c>
      <c r="AG195" s="14">
        <v>2287608250.8700004</v>
      </c>
      <c r="AH195" s="14">
        <v>2341891196.670001</v>
      </c>
      <c r="AI195" s="14">
        <v>2596357068.7000008</v>
      </c>
    </row>
    <row r="196" spans="1:35" x14ac:dyDescent="0.3">
      <c r="A196" s="7" t="s">
        <v>219</v>
      </c>
      <c r="B196" s="6">
        <v>15531.060000000001</v>
      </c>
      <c r="C196" s="6">
        <v>24405.040000000001</v>
      </c>
      <c r="D196" s="6" t="s">
        <v>39</v>
      </c>
      <c r="E196" s="6" t="s">
        <v>39</v>
      </c>
      <c r="F196" s="6" t="s">
        <v>39</v>
      </c>
      <c r="G196" s="6" t="s">
        <v>39</v>
      </c>
      <c r="H196" s="6">
        <v>163.59</v>
      </c>
      <c r="I196" s="6" t="s">
        <v>39</v>
      </c>
      <c r="J196" s="6" t="s">
        <v>39</v>
      </c>
      <c r="K196" s="6">
        <v>3601.5</v>
      </c>
      <c r="L196" s="6" t="s">
        <v>39</v>
      </c>
      <c r="M196" s="6">
        <v>2974.7599999999998</v>
      </c>
      <c r="N196" s="6" t="s">
        <v>39</v>
      </c>
      <c r="O196" s="6" t="s">
        <v>39</v>
      </c>
      <c r="P196" s="6">
        <v>328901.2</v>
      </c>
      <c r="Q196" s="6" t="s">
        <v>39</v>
      </c>
      <c r="R196" s="6" t="s">
        <v>39</v>
      </c>
      <c r="S196" s="8"/>
      <c r="T196" s="6" t="s">
        <v>39</v>
      </c>
      <c r="U196" s="6">
        <v>1088.47</v>
      </c>
      <c r="V196" s="6" t="s">
        <v>39</v>
      </c>
      <c r="W196" s="6">
        <v>10579.93</v>
      </c>
      <c r="X196" s="6" t="s">
        <v>39</v>
      </c>
      <c r="Y196" s="6">
        <v>12470.619999999999</v>
      </c>
      <c r="Z196" s="6">
        <v>987.08</v>
      </c>
      <c r="AA196" s="6">
        <v>9695.33</v>
      </c>
      <c r="AB196" s="6">
        <v>246.07</v>
      </c>
      <c r="AC196" s="6" t="s">
        <v>39</v>
      </c>
      <c r="AD196" s="6">
        <v>7942.7099999999991</v>
      </c>
      <c r="AE196" s="6" t="s">
        <v>39</v>
      </c>
      <c r="AF196" s="8"/>
      <c r="AG196" s="8"/>
      <c r="AH196" s="8"/>
      <c r="AI196" s="6">
        <v>3376.89</v>
      </c>
    </row>
    <row r="197" spans="1:35" x14ac:dyDescent="0.3">
      <c r="A197" s="7" t="s">
        <v>220</v>
      </c>
      <c r="B197" s="6">
        <v>28731.210000000003</v>
      </c>
      <c r="C197" s="6">
        <v>158553.59</v>
      </c>
      <c r="D197" s="6">
        <v>260132.63</v>
      </c>
      <c r="E197" s="6">
        <v>120018.7</v>
      </c>
      <c r="F197" s="6">
        <v>370490.01999999996</v>
      </c>
      <c r="G197" s="6">
        <v>385037.89</v>
      </c>
      <c r="H197" s="6">
        <v>126225.35999999999</v>
      </c>
      <c r="I197" s="6">
        <v>81750.14</v>
      </c>
      <c r="J197" s="6">
        <v>92946.78</v>
      </c>
      <c r="K197" s="6">
        <v>312424.05</v>
      </c>
      <c r="L197" s="6">
        <v>179693.47</v>
      </c>
      <c r="M197" s="6">
        <v>217839.00999999998</v>
      </c>
      <c r="N197" s="6">
        <v>229122.88</v>
      </c>
      <c r="O197" s="6">
        <v>203907.95</v>
      </c>
      <c r="P197" s="6">
        <v>152126.88</v>
      </c>
      <c r="Q197" s="6">
        <v>468754.82999999996</v>
      </c>
      <c r="R197" s="6">
        <v>171204.21000000002</v>
      </c>
      <c r="S197" s="6">
        <v>118547.06</v>
      </c>
      <c r="T197" s="6">
        <v>149237.99000000002</v>
      </c>
      <c r="U197" s="6">
        <v>36673.89</v>
      </c>
      <c r="V197" s="6">
        <v>139603.72</v>
      </c>
      <c r="W197" s="6">
        <v>248541.15</v>
      </c>
      <c r="X197" s="6">
        <v>83809.81</v>
      </c>
      <c r="Y197" s="6">
        <v>519763.34</v>
      </c>
      <c r="Z197" s="6">
        <v>198163.54</v>
      </c>
      <c r="AA197" s="6">
        <v>171020.86</v>
      </c>
      <c r="AB197" s="6">
        <v>26266.719999999998</v>
      </c>
      <c r="AC197" s="6">
        <v>197378.37</v>
      </c>
      <c r="AD197" s="6">
        <v>58888.979999999996</v>
      </c>
      <c r="AE197" s="6">
        <v>308045.04999999993</v>
      </c>
      <c r="AF197" s="6">
        <v>196457.88</v>
      </c>
      <c r="AG197" s="6">
        <v>308125.24</v>
      </c>
      <c r="AH197" s="6">
        <v>140962.66</v>
      </c>
      <c r="AI197" s="6">
        <v>109974.67</v>
      </c>
    </row>
    <row r="198" spans="1:35" x14ac:dyDescent="0.3">
      <c r="A198" s="7" t="s">
        <v>221</v>
      </c>
      <c r="B198" s="6">
        <v>19024.7</v>
      </c>
      <c r="C198" s="6">
        <v>6321.38</v>
      </c>
      <c r="D198" s="6">
        <v>12297.289999999999</v>
      </c>
      <c r="E198" s="6">
        <v>31476.16</v>
      </c>
      <c r="F198" s="6">
        <v>9702.66</v>
      </c>
      <c r="G198" s="6">
        <v>25584.309999999998</v>
      </c>
      <c r="H198" s="6">
        <v>16782.34</v>
      </c>
      <c r="I198" s="6">
        <v>11560.49</v>
      </c>
      <c r="J198" s="6">
        <v>120144.34999999998</v>
      </c>
      <c r="K198" s="6">
        <v>8955.52</v>
      </c>
      <c r="L198" s="6">
        <v>36727.46</v>
      </c>
      <c r="M198" s="6">
        <v>40824.559999999998</v>
      </c>
      <c r="N198" s="6">
        <v>27673.27</v>
      </c>
      <c r="O198" s="6">
        <v>60353.090000000004</v>
      </c>
      <c r="P198" s="6">
        <v>8329.1999999999989</v>
      </c>
      <c r="Q198" s="6">
        <v>60120.83</v>
      </c>
      <c r="R198" s="6">
        <v>49825.06</v>
      </c>
      <c r="S198" s="6">
        <v>38531.950000000004</v>
      </c>
      <c r="T198" s="6">
        <v>68239.510000000009</v>
      </c>
      <c r="U198" s="6">
        <v>10299.91</v>
      </c>
      <c r="V198" s="6">
        <v>26726.34</v>
      </c>
      <c r="W198" s="6">
        <v>6309.82</v>
      </c>
      <c r="X198" s="6">
        <v>2345.7399999999998</v>
      </c>
      <c r="Y198" s="6">
        <v>10640.189999999999</v>
      </c>
      <c r="Z198" s="6">
        <v>26918.49</v>
      </c>
      <c r="AA198" s="6">
        <v>18283.079999999998</v>
      </c>
      <c r="AB198" s="6">
        <v>49527.58</v>
      </c>
      <c r="AC198" s="6">
        <v>79948.539999999994</v>
      </c>
      <c r="AD198" s="6">
        <v>6570.39</v>
      </c>
      <c r="AE198" s="6">
        <v>14600.96</v>
      </c>
      <c r="AF198" s="6">
        <v>7069.54</v>
      </c>
      <c r="AG198" s="6">
        <v>24837.089999999997</v>
      </c>
      <c r="AH198" s="6">
        <v>18579.87</v>
      </c>
      <c r="AI198" s="6">
        <v>17071.080000000002</v>
      </c>
    </row>
    <row r="199" spans="1:35" x14ac:dyDescent="0.3">
      <c r="A199" s="7" t="s">
        <v>222</v>
      </c>
      <c r="B199" s="6">
        <v>118596452.66000004</v>
      </c>
      <c r="C199" s="6">
        <v>66250857.449999973</v>
      </c>
      <c r="D199" s="6">
        <v>97870971.970000014</v>
      </c>
      <c r="E199" s="6">
        <v>77708544.11999996</v>
      </c>
      <c r="F199" s="6">
        <v>98180281.810000062</v>
      </c>
      <c r="G199" s="6">
        <v>85016714.039999992</v>
      </c>
      <c r="H199" s="6">
        <v>106909930.57999998</v>
      </c>
      <c r="I199" s="6">
        <v>80355580.460000053</v>
      </c>
      <c r="J199" s="6">
        <v>121780256.92999998</v>
      </c>
      <c r="K199" s="6">
        <v>117231163.50000003</v>
      </c>
      <c r="L199" s="6">
        <v>85284709.87999998</v>
      </c>
      <c r="M199" s="6">
        <v>90199550.659999937</v>
      </c>
      <c r="N199" s="6">
        <v>91568302.169999987</v>
      </c>
      <c r="O199" s="6">
        <v>100460621.02999996</v>
      </c>
      <c r="P199" s="6">
        <v>64822177.680000015</v>
      </c>
      <c r="Q199" s="6">
        <v>104791772.53999999</v>
      </c>
      <c r="R199" s="6">
        <v>139257537.63999999</v>
      </c>
      <c r="S199" s="6">
        <v>88123791.849999994</v>
      </c>
      <c r="T199" s="6">
        <v>109751738.31</v>
      </c>
      <c r="U199" s="6">
        <v>105028751.38999999</v>
      </c>
      <c r="V199" s="6">
        <v>77164153.150000006</v>
      </c>
      <c r="W199" s="6">
        <v>102933451.31000002</v>
      </c>
      <c r="X199" s="6">
        <v>79390934.150000021</v>
      </c>
      <c r="Y199" s="6">
        <v>79067692.75999999</v>
      </c>
      <c r="Z199" s="6">
        <v>53684631.900000036</v>
      </c>
      <c r="AA199" s="6">
        <v>59967337.570000008</v>
      </c>
      <c r="AB199" s="6">
        <v>73678701.319999978</v>
      </c>
      <c r="AC199" s="6">
        <v>76538237.769999996</v>
      </c>
      <c r="AD199" s="6">
        <v>82465104.00000003</v>
      </c>
      <c r="AE199" s="6">
        <v>76084624.030000001</v>
      </c>
      <c r="AF199" s="6">
        <v>70191415.409999996</v>
      </c>
      <c r="AG199" s="6">
        <v>62481537.380000003</v>
      </c>
      <c r="AH199" s="6">
        <v>73270759.789999992</v>
      </c>
      <c r="AI199" s="6">
        <v>93436492.239999995</v>
      </c>
    </row>
    <row r="200" spans="1:35" x14ac:dyDescent="0.3">
      <c r="A200" s="7" t="s">
        <v>223</v>
      </c>
      <c r="B200" s="6">
        <v>826918.99999999988</v>
      </c>
      <c r="C200" s="6">
        <v>365041.73</v>
      </c>
      <c r="D200" s="6">
        <v>614998.01</v>
      </c>
      <c r="E200" s="6">
        <v>480503.35000000003</v>
      </c>
      <c r="F200" s="6">
        <v>904124.25999999989</v>
      </c>
      <c r="G200" s="6">
        <v>846442.66999999993</v>
      </c>
      <c r="H200" s="6">
        <v>879188.50999999989</v>
      </c>
      <c r="I200" s="6">
        <v>584616.91999999993</v>
      </c>
      <c r="J200" s="6">
        <v>118434.68000000002</v>
      </c>
      <c r="K200" s="6">
        <v>79863.760000000009</v>
      </c>
      <c r="L200" s="6">
        <v>134202.91999999998</v>
      </c>
      <c r="M200" s="6">
        <v>256328.11</v>
      </c>
      <c r="N200" s="6">
        <v>29271.64</v>
      </c>
      <c r="O200" s="6">
        <v>48577.759999999987</v>
      </c>
      <c r="P200" s="6">
        <v>158475.15000000002</v>
      </c>
      <c r="Q200" s="6">
        <v>76813.62</v>
      </c>
      <c r="R200" s="6">
        <v>31464.530000000002</v>
      </c>
      <c r="S200" s="6">
        <v>97177.12000000001</v>
      </c>
      <c r="T200" s="6">
        <v>94598.55</v>
      </c>
      <c r="U200" s="6">
        <v>79094.13</v>
      </c>
      <c r="V200" s="6">
        <v>75984.61</v>
      </c>
      <c r="W200" s="6">
        <v>60229.100000000006</v>
      </c>
      <c r="X200" s="6">
        <v>50458.11</v>
      </c>
      <c r="Y200" s="6">
        <v>62929.020000000004</v>
      </c>
      <c r="Z200" s="6">
        <v>60874.25</v>
      </c>
      <c r="AA200" s="6">
        <v>78015.11</v>
      </c>
      <c r="AB200" s="6">
        <v>48028.76</v>
      </c>
      <c r="AC200" s="6">
        <v>99428.69</v>
      </c>
      <c r="AD200" s="6">
        <v>514028.51999999996</v>
      </c>
      <c r="AE200" s="6">
        <v>138427.03999999998</v>
      </c>
      <c r="AF200" s="6">
        <v>63350.95</v>
      </c>
      <c r="AG200" s="6">
        <v>208129.05</v>
      </c>
      <c r="AH200" s="6">
        <v>34321.619999999995</v>
      </c>
      <c r="AI200" s="6">
        <v>85820.26</v>
      </c>
    </row>
    <row r="201" spans="1:35" x14ac:dyDescent="0.3">
      <c r="A201" s="7" t="s">
        <v>224</v>
      </c>
      <c r="B201" s="8"/>
      <c r="C201" s="6" t="s">
        <v>39</v>
      </c>
      <c r="D201" s="6">
        <v>28412.699999999997</v>
      </c>
      <c r="E201" s="6">
        <v>17780.760000000002</v>
      </c>
      <c r="F201" s="6">
        <v>1126520.96</v>
      </c>
      <c r="G201" s="6">
        <v>26843260.5</v>
      </c>
      <c r="H201" s="6" t="s">
        <v>39</v>
      </c>
      <c r="I201" s="6">
        <v>2721.36</v>
      </c>
      <c r="J201" s="6">
        <v>15964.67</v>
      </c>
      <c r="K201" s="6">
        <v>176.57999999999998</v>
      </c>
      <c r="L201" s="6">
        <v>3495.3800000000006</v>
      </c>
      <c r="M201" s="6">
        <v>28227.919999999998</v>
      </c>
      <c r="N201" s="6">
        <v>23060.6</v>
      </c>
      <c r="O201" s="6">
        <v>16100.560000000001</v>
      </c>
      <c r="P201" s="6">
        <v>14003.099999999999</v>
      </c>
      <c r="Q201" s="6">
        <v>1645.63</v>
      </c>
      <c r="R201" s="6">
        <v>20155.96</v>
      </c>
      <c r="S201" s="6">
        <v>13564.289999999999</v>
      </c>
      <c r="T201" s="6">
        <v>18053.73</v>
      </c>
      <c r="U201" s="6">
        <v>7755.2300000000005</v>
      </c>
      <c r="V201" s="6">
        <v>45222.77</v>
      </c>
      <c r="W201" s="6">
        <v>10692.35</v>
      </c>
      <c r="X201" s="6">
        <v>34124.67</v>
      </c>
      <c r="Y201" s="6">
        <v>9282.0299999999988</v>
      </c>
      <c r="Z201" s="6">
        <v>4602.6399999999994</v>
      </c>
      <c r="AA201" s="6">
        <v>16165.15</v>
      </c>
      <c r="AB201" s="6">
        <v>13822.289999999999</v>
      </c>
      <c r="AC201" s="6">
        <v>16984.62</v>
      </c>
      <c r="AD201" s="6">
        <v>15935.91</v>
      </c>
      <c r="AE201" s="6">
        <v>82067.320000000007</v>
      </c>
      <c r="AF201" s="6">
        <v>56271.18</v>
      </c>
      <c r="AG201" s="6">
        <v>41680.720000000001</v>
      </c>
      <c r="AH201" s="6">
        <v>3159.7799999999997</v>
      </c>
      <c r="AI201" s="6">
        <v>36383.22</v>
      </c>
    </row>
    <row r="202" spans="1:35" x14ac:dyDescent="0.3">
      <c r="A202" s="7" t="s">
        <v>225</v>
      </c>
      <c r="B202" s="6">
        <v>1979.95</v>
      </c>
      <c r="C202" s="6">
        <v>1670.89</v>
      </c>
      <c r="D202" s="6">
        <v>30406.73</v>
      </c>
      <c r="E202" s="6">
        <v>79010.76999999999</v>
      </c>
      <c r="F202" s="6">
        <v>15396.810000000001</v>
      </c>
      <c r="G202" s="6">
        <v>17496.54</v>
      </c>
      <c r="H202" s="6">
        <v>92104.4</v>
      </c>
      <c r="I202" s="6">
        <v>42441.67</v>
      </c>
      <c r="J202" s="6">
        <v>19080.100000000002</v>
      </c>
      <c r="K202" s="6">
        <v>5853.2899999999991</v>
      </c>
      <c r="L202" s="6">
        <v>3974.3000000000011</v>
      </c>
      <c r="M202" s="6">
        <v>21718.91</v>
      </c>
      <c r="N202" s="6">
        <v>14749.310000000001</v>
      </c>
      <c r="O202" s="6">
        <v>70465.179999999993</v>
      </c>
      <c r="P202" s="6">
        <v>8771.1500000000015</v>
      </c>
      <c r="Q202" s="6">
        <v>410380.95999999996</v>
      </c>
      <c r="R202" s="6">
        <v>10824.78</v>
      </c>
      <c r="S202" s="6">
        <v>31239.42</v>
      </c>
      <c r="T202" s="6">
        <v>562616.69000000006</v>
      </c>
      <c r="U202" s="6">
        <v>239045.8</v>
      </c>
      <c r="V202" s="6">
        <v>38943.53</v>
      </c>
      <c r="W202" s="6">
        <v>17254.72</v>
      </c>
      <c r="X202" s="6">
        <v>246.40999999999997</v>
      </c>
      <c r="Y202" s="6">
        <v>59626.340000000004</v>
      </c>
      <c r="Z202" s="6">
        <v>75565.640000000014</v>
      </c>
      <c r="AA202" s="6">
        <v>456979.79000000004</v>
      </c>
      <c r="AB202" s="6">
        <v>39886.629999999997</v>
      </c>
      <c r="AC202" s="6">
        <v>21186.239999999998</v>
      </c>
      <c r="AD202" s="6">
        <v>5604.79</v>
      </c>
      <c r="AE202" s="6">
        <v>730.88</v>
      </c>
      <c r="AF202" s="6">
        <v>1959.58</v>
      </c>
      <c r="AG202" s="6">
        <v>61124.41</v>
      </c>
      <c r="AH202" s="6">
        <v>17665.740000000002</v>
      </c>
      <c r="AI202" s="6">
        <v>52470.880000000005</v>
      </c>
    </row>
    <row r="203" spans="1:35" x14ac:dyDescent="0.3">
      <c r="A203" s="7" t="s">
        <v>226</v>
      </c>
      <c r="B203" s="6">
        <v>1033134.1200000002</v>
      </c>
      <c r="C203" s="6">
        <v>535264.01000000013</v>
      </c>
      <c r="D203" s="6">
        <v>485672.38</v>
      </c>
      <c r="E203" s="6">
        <v>1021153.45</v>
      </c>
      <c r="F203" s="6">
        <v>1076472.27</v>
      </c>
      <c r="G203" s="6">
        <v>564422.82000000007</v>
      </c>
      <c r="H203" s="6">
        <v>298781.51</v>
      </c>
      <c r="I203" s="6">
        <v>454945.8</v>
      </c>
      <c r="J203" s="6">
        <v>654443.4</v>
      </c>
      <c r="K203" s="6">
        <v>435709.45999999996</v>
      </c>
      <c r="L203" s="6">
        <v>395686.8</v>
      </c>
      <c r="M203" s="6">
        <v>1085245.8400000001</v>
      </c>
      <c r="N203" s="6">
        <v>438470.03</v>
      </c>
      <c r="O203" s="6">
        <v>814624.2100000002</v>
      </c>
      <c r="P203" s="6">
        <v>802444.03</v>
      </c>
      <c r="Q203" s="6">
        <v>1257757.6599999999</v>
      </c>
      <c r="R203" s="6">
        <v>870890.88</v>
      </c>
      <c r="S203" s="6">
        <v>870870.23</v>
      </c>
      <c r="T203" s="6">
        <v>526946.16999999993</v>
      </c>
      <c r="U203" s="6">
        <v>489480.35</v>
      </c>
      <c r="V203" s="6">
        <v>855498.7</v>
      </c>
      <c r="W203" s="6">
        <v>691043.57000000018</v>
      </c>
      <c r="X203" s="6">
        <v>992690.12</v>
      </c>
      <c r="Y203" s="6">
        <v>790463.53999999992</v>
      </c>
      <c r="Z203" s="6">
        <v>218706.33</v>
      </c>
      <c r="AA203" s="6">
        <v>982138.42000000016</v>
      </c>
      <c r="AB203" s="6">
        <v>1171410.76</v>
      </c>
      <c r="AC203" s="6">
        <v>1528127.69</v>
      </c>
      <c r="AD203" s="6">
        <v>180440.87000000002</v>
      </c>
      <c r="AE203" s="6">
        <v>1435768.02</v>
      </c>
      <c r="AF203" s="6">
        <v>620339.91</v>
      </c>
      <c r="AG203" s="6">
        <v>672584.41</v>
      </c>
      <c r="AH203" s="6">
        <v>1627589.2100000002</v>
      </c>
      <c r="AI203" s="6">
        <v>992607.11999999988</v>
      </c>
    </row>
    <row r="204" spans="1:35" x14ac:dyDescent="0.3">
      <c r="A204" s="7" t="s">
        <v>227</v>
      </c>
      <c r="B204" s="6">
        <v>3043.9600000000005</v>
      </c>
      <c r="C204" s="6">
        <v>261.15999999999997</v>
      </c>
      <c r="D204" s="6" t="s">
        <v>39</v>
      </c>
      <c r="E204" s="6" t="s">
        <v>39</v>
      </c>
      <c r="F204" s="6">
        <v>1627.43</v>
      </c>
      <c r="G204" s="6" t="s">
        <v>39</v>
      </c>
      <c r="H204" s="6">
        <v>1418.63</v>
      </c>
      <c r="I204" s="6" t="s">
        <v>39</v>
      </c>
      <c r="J204" s="6" t="s">
        <v>39</v>
      </c>
      <c r="K204" s="6">
        <v>6758.87</v>
      </c>
      <c r="L204" s="6" t="s">
        <v>39</v>
      </c>
      <c r="M204" s="6" t="s">
        <v>39</v>
      </c>
      <c r="N204" s="6">
        <v>280.14</v>
      </c>
      <c r="O204" s="6" t="s">
        <v>39</v>
      </c>
      <c r="P204" s="6" t="s">
        <v>39</v>
      </c>
      <c r="Q204" s="8"/>
      <c r="R204" s="6" t="s">
        <v>39</v>
      </c>
      <c r="S204" s="6">
        <v>495.7</v>
      </c>
      <c r="T204" s="6" t="s">
        <v>39</v>
      </c>
      <c r="U204" s="8"/>
      <c r="V204" s="8"/>
      <c r="W204" s="6">
        <v>133.51000000000002</v>
      </c>
      <c r="X204" s="6">
        <v>1677.49</v>
      </c>
      <c r="Y204" s="6">
        <v>515.48</v>
      </c>
      <c r="Z204" s="6">
        <v>337.71999999999997</v>
      </c>
      <c r="AA204" s="6" t="s">
        <v>39</v>
      </c>
      <c r="AB204" s="6" t="s">
        <v>39</v>
      </c>
      <c r="AC204" s="6">
        <v>1838.21</v>
      </c>
      <c r="AD204" s="6" t="s">
        <v>39</v>
      </c>
      <c r="AE204" s="6" t="s">
        <v>39</v>
      </c>
      <c r="AF204" s="6" t="s">
        <v>39</v>
      </c>
      <c r="AG204" s="8"/>
      <c r="AH204" s="8"/>
      <c r="AI204" s="6" t="s">
        <v>39</v>
      </c>
    </row>
    <row r="205" spans="1:35" x14ac:dyDescent="0.3">
      <c r="A205" s="7" t="s">
        <v>228</v>
      </c>
      <c r="B205" s="6">
        <v>2980249.0399999996</v>
      </c>
      <c r="C205" s="6">
        <v>8432197.1400000006</v>
      </c>
      <c r="D205" s="6">
        <v>7977819.6399999997</v>
      </c>
      <c r="E205" s="6">
        <v>6591581.3700000001</v>
      </c>
      <c r="F205" s="6">
        <v>5841946.6899999995</v>
      </c>
      <c r="G205" s="6">
        <v>7081117.21</v>
      </c>
      <c r="H205" s="6">
        <v>8245988.9500000002</v>
      </c>
      <c r="I205" s="6">
        <v>6060654.0499999998</v>
      </c>
      <c r="J205" s="6">
        <v>6740421.8100000005</v>
      </c>
      <c r="K205" s="6">
        <v>8350340.2999999998</v>
      </c>
      <c r="L205" s="6">
        <v>9402680.9299999997</v>
      </c>
      <c r="M205" s="6">
        <v>11256287.669999998</v>
      </c>
      <c r="N205" s="6">
        <v>5501832.669999999</v>
      </c>
      <c r="O205" s="6">
        <v>8257812.1799999978</v>
      </c>
      <c r="P205" s="6">
        <v>6656914.6200000001</v>
      </c>
      <c r="Q205" s="6">
        <v>9569986.4400000013</v>
      </c>
      <c r="R205" s="6">
        <v>7061688.7400000002</v>
      </c>
      <c r="S205" s="6">
        <v>6715815.870000001</v>
      </c>
      <c r="T205" s="6">
        <v>7887253.4099999992</v>
      </c>
      <c r="U205" s="6">
        <v>5085183.8099999996</v>
      </c>
      <c r="V205" s="6">
        <v>6526828.379999998</v>
      </c>
      <c r="W205" s="6">
        <v>8858706.3900000006</v>
      </c>
      <c r="X205" s="6">
        <v>5442953.9900000002</v>
      </c>
      <c r="Y205" s="6">
        <v>5082054.45</v>
      </c>
      <c r="Z205" s="6">
        <v>8109027.0199999996</v>
      </c>
      <c r="AA205" s="6">
        <v>7145998.04</v>
      </c>
      <c r="AB205" s="6">
        <v>5940140.6599999992</v>
      </c>
      <c r="AC205" s="6">
        <v>5674502</v>
      </c>
      <c r="AD205" s="6">
        <v>9102912.0300000012</v>
      </c>
      <c r="AE205" s="6">
        <v>9887898.8599999994</v>
      </c>
      <c r="AF205" s="6">
        <v>7878310.8900000006</v>
      </c>
      <c r="AG205" s="6">
        <v>10545618.800000001</v>
      </c>
      <c r="AH205" s="6">
        <v>10807613.390000001</v>
      </c>
      <c r="AI205" s="6">
        <v>86860116.800000027</v>
      </c>
    </row>
    <row r="206" spans="1:35" x14ac:dyDescent="0.3">
      <c r="A206" s="7" t="s">
        <v>229</v>
      </c>
      <c r="B206" s="6">
        <v>1052074767.5299995</v>
      </c>
      <c r="C206" s="6">
        <v>859799575.9199996</v>
      </c>
      <c r="D206" s="6">
        <v>1128049413.6400008</v>
      </c>
      <c r="E206" s="6">
        <v>1313723194.8499997</v>
      </c>
      <c r="F206" s="6">
        <v>1333504564.7999983</v>
      </c>
      <c r="G206" s="6">
        <v>1221867801.9599998</v>
      </c>
      <c r="H206" s="6">
        <v>1296898546.5299995</v>
      </c>
      <c r="I206" s="6">
        <v>1153006492.5400009</v>
      </c>
      <c r="J206" s="6">
        <v>1206254708.9400003</v>
      </c>
      <c r="K206" s="6">
        <v>1078781272.9400001</v>
      </c>
      <c r="L206" s="6">
        <v>932148693.86000001</v>
      </c>
      <c r="M206" s="6">
        <v>965862522.30000007</v>
      </c>
      <c r="N206" s="6">
        <v>917660794.90000057</v>
      </c>
      <c r="O206" s="6">
        <v>871026126.5199995</v>
      </c>
      <c r="P206" s="6">
        <v>871513872.12999964</v>
      </c>
      <c r="Q206" s="6">
        <v>1250696357.03</v>
      </c>
      <c r="R206" s="6">
        <v>1125473533.46</v>
      </c>
      <c r="S206" s="6">
        <v>849497831.00999999</v>
      </c>
      <c r="T206" s="6">
        <v>915282252.27999949</v>
      </c>
      <c r="U206" s="6">
        <v>1022950195.46</v>
      </c>
      <c r="V206" s="6">
        <v>870693881.0400002</v>
      </c>
      <c r="W206" s="6">
        <v>985129972.9199996</v>
      </c>
      <c r="X206" s="6">
        <v>1032749069.1299989</v>
      </c>
      <c r="Y206" s="6">
        <v>1027871865.6199996</v>
      </c>
      <c r="Z206" s="6">
        <v>882195381.81999969</v>
      </c>
      <c r="AA206" s="6">
        <v>745213380.62000012</v>
      </c>
      <c r="AB206" s="6">
        <v>905855661.65000057</v>
      </c>
      <c r="AC206" s="6">
        <v>917505624.90000057</v>
      </c>
      <c r="AD206" s="6">
        <v>933489253.81000054</v>
      </c>
      <c r="AE206" s="6">
        <v>1058447040.3200004</v>
      </c>
      <c r="AF206" s="6">
        <v>993717841.72000027</v>
      </c>
      <c r="AG206" s="6">
        <v>1000407429.6899998</v>
      </c>
      <c r="AH206" s="6">
        <v>1078786049.5799997</v>
      </c>
      <c r="AI206" s="6">
        <v>1107837397.8399999</v>
      </c>
    </row>
    <row r="207" spans="1:35" x14ac:dyDescent="0.3">
      <c r="A207" s="7" t="s">
        <v>230</v>
      </c>
      <c r="B207" s="6">
        <v>182906402.45999992</v>
      </c>
      <c r="C207" s="6">
        <v>195191751.34999999</v>
      </c>
      <c r="D207" s="6">
        <v>262365333.30999982</v>
      </c>
      <c r="E207" s="6">
        <v>138851132.19</v>
      </c>
      <c r="F207" s="6">
        <v>176259914.04999995</v>
      </c>
      <c r="G207" s="6">
        <v>190170026.53</v>
      </c>
      <c r="H207" s="6">
        <v>139652235.27999994</v>
      </c>
      <c r="I207" s="6">
        <v>213491484.70999992</v>
      </c>
      <c r="J207" s="6">
        <v>161183258.49999994</v>
      </c>
      <c r="K207" s="6">
        <v>162709663.92000008</v>
      </c>
      <c r="L207" s="6">
        <v>143220705.84999993</v>
      </c>
      <c r="M207" s="6">
        <v>131239287.11000003</v>
      </c>
      <c r="N207" s="6">
        <v>201715960.99999997</v>
      </c>
      <c r="O207" s="6">
        <v>222088679.20999998</v>
      </c>
      <c r="P207" s="6">
        <v>156220315.51000002</v>
      </c>
      <c r="Q207" s="6">
        <v>166099688.98000002</v>
      </c>
      <c r="R207" s="6">
        <v>165104157.01999998</v>
      </c>
      <c r="S207" s="6">
        <v>140350057.77000001</v>
      </c>
      <c r="T207" s="6">
        <v>149902170.01000002</v>
      </c>
      <c r="U207" s="6">
        <v>214695315.34</v>
      </c>
      <c r="V207" s="6">
        <v>149061890.91000003</v>
      </c>
      <c r="W207" s="6">
        <v>195472536.88999999</v>
      </c>
      <c r="X207" s="6">
        <v>198494065.11000001</v>
      </c>
      <c r="Y207" s="6">
        <v>219261999.22000012</v>
      </c>
      <c r="Z207" s="6">
        <v>179429798.11000001</v>
      </c>
      <c r="AA207" s="6">
        <v>195070771.43999994</v>
      </c>
      <c r="AB207" s="6">
        <v>205924183.64999998</v>
      </c>
      <c r="AC207" s="6">
        <v>187320494.19</v>
      </c>
      <c r="AD207" s="6">
        <v>221515433.99999997</v>
      </c>
      <c r="AE207" s="6">
        <v>189860415.72000009</v>
      </c>
      <c r="AF207" s="6">
        <v>199198607.29000002</v>
      </c>
      <c r="AG207" s="6">
        <v>147588317.25999996</v>
      </c>
      <c r="AH207" s="6">
        <v>150399327.41000003</v>
      </c>
      <c r="AI207" s="6">
        <v>241758752.78000003</v>
      </c>
    </row>
    <row r="208" spans="1:35" x14ac:dyDescent="0.3">
      <c r="A208" s="7" t="s">
        <v>231</v>
      </c>
      <c r="B208" s="6">
        <v>244194460.93000016</v>
      </c>
      <c r="C208" s="6">
        <v>179212202.72000003</v>
      </c>
      <c r="D208" s="6">
        <v>277069554.97000021</v>
      </c>
      <c r="E208" s="6">
        <v>153629137.63000005</v>
      </c>
      <c r="F208" s="6">
        <v>202024501.81000006</v>
      </c>
      <c r="G208" s="6">
        <v>165503820.3300001</v>
      </c>
      <c r="H208" s="6">
        <v>178496134.99000001</v>
      </c>
      <c r="I208" s="6">
        <v>180018739.42999989</v>
      </c>
      <c r="J208" s="6">
        <v>208300347.73999998</v>
      </c>
      <c r="K208" s="6">
        <v>163134498.03999996</v>
      </c>
      <c r="L208" s="6">
        <v>171619289.30000001</v>
      </c>
      <c r="M208" s="6">
        <v>128851673.41</v>
      </c>
      <c r="N208" s="6">
        <v>207260002.91999987</v>
      </c>
      <c r="O208" s="6">
        <v>202576283.15999991</v>
      </c>
      <c r="P208" s="6">
        <v>228708963.34000015</v>
      </c>
      <c r="Q208" s="6">
        <v>202744785.71000004</v>
      </c>
      <c r="R208" s="6">
        <v>266167786.45999992</v>
      </c>
      <c r="S208" s="6">
        <v>189018101.11000004</v>
      </c>
      <c r="T208" s="6">
        <v>189767860.77000004</v>
      </c>
      <c r="U208" s="6">
        <v>204005944.68000001</v>
      </c>
      <c r="V208" s="6">
        <v>167886395.38999999</v>
      </c>
      <c r="W208" s="6">
        <v>152849563.97</v>
      </c>
      <c r="X208" s="6">
        <v>197874478.43000007</v>
      </c>
      <c r="Y208" s="6">
        <v>156178203.85999992</v>
      </c>
      <c r="Z208" s="6">
        <v>112296857.11000001</v>
      </c>
      <c r="AA208" s="6">
        <v>132717359.84999995</v>
      </c>
      <c r="AB208" s="6">
        <v>184957326.33999997</v>
      </c>
      <c r="AC208" s="6">
        <v>153442111.96999985</v>
      </c>
      <c r="AD208" s="6">
        <v>161107167.01999992</v>
      </c>
      <c r="AE208" s="6">
        <v>173774324.20999989</v>
      </c>
      <c r="AF208" s="6">
        <v>164762960.43000001</v>
      </c>
      <c r="AG208" s="6">
        <v>181459665.38999987</v>
      </c>
      <c r="AH208" s="6">
        <v>177729063.83999997</v>
      </c>
      <c r="AI208" s="6">
        <v>174100302.94999999</v>
      </c>
    </row>
    <row r="209" spans="1:35" x14ac:dyDescent="0.3">
      <c r="A209" s="7" t="s">
        <v>232</v>
      </c>
      <c r="B209" s="6">
        <v>90989064.290000021</v>
      </c>
      <c r="C209" s="6">
        <v>128414681.18999997</v>
      </c>
      <c r="D209" s="6">
        <v>117818555.37</v>
      </c>
      <c r="E209" s="6">
        <v>102387365.95</v>
      </c>
      <c r="F209" s="6">
        <v>141510101.73999992</v>
      </c>
      <c r="G209" s="6">
        <v>154777480.51000005</v>
      </c>
      <c r="H209" s="6">
        <v>107640193.10000001</v>
      </c>
      <c r="I209" s="6">
        <v>124523175.87</v>
      </c>
      <c r="J209" s="6">
        <v>95433165.310000002</v>
      </c>
      <c r="K209" s="6">
        <v>114123452.51000001</v>
      </c>
      <c r="L209" s="6">
        <v>125933145.10000005</v>
      </c>
      <c r="M209" s="6">
        <v>114570743.90999998</v>
      </c>
      <c r="N209" s="6">
        <v>119291171.66999999</v>
      </c>
      <c r="O209" s="6">
        <v>164000983.11000001</v>
      </c>
      <c r="P209" s="6">
        <v>74948032.329999983</v>
      </c>
      <c r="Q209" s="6">
        <v>153540416.47</v>
      </c>
      <c r="R209" s="6">
        <v>151240229.45999995</v>
      </c>
      <c r="S209" s="6">
        <v>230985233.66999999</v>
      </c>
      <c r="T209" s="6">
        <v>273131621.34999996</v>
      </c>
      <c r="U209" s="6">
        <v>245434479.29000005</v>
      </c>
      <c r="V209" s="6">
        <v>160218281.72999996</v>
      </c>
      <c r="W209" s="6">
        <v>287753674.48999995</v>
      </c>
      <c r="X209" s="6">
        <v>261903999.51999989</v>
      </c>
      <c r="Y209" s="6">
        <v>192256094.02000001</v>
      </c>
      <c r="Z209" s="6">
        <v>175715635.56000006</v>
      </c>
      <c r="AA209" s="6">
        <v>168411855.40000004</v>
      </c>
      <c r="AB209" s="6">
        <v>190715789.21999997</v>
      </c>
      <c r="AC209" s="6">
        <v>205058818.95999998</v>
      </c>
      <c r="AD209" s="6">
        <v>183692275.14999995</v>
      </c>
      <c r="AE209" s="6">
        <v>171542794.97</v>
      </c>
      <c r="AF209" s="6">
        <v>153743961.27000004</v>
      </c>
      <c r="AG209" s="6">
        <v>207858535.97999999</v>
      </c>
      <c r="AH209" s="6">
        <v>191457641.38999996</v>
      </c>
      <c r="AI209" s="6">
        <v>247738648.39999992</v>
      </c>
    </row>
    <row r="210" spans="1:35" x14ac:dyDescent="0.3">
      <c r="A210" s="7" t="s">
        <v>233</v>
      </c>
      <c r="B210" s="6">
        <v>919379.86999999988</v>
      </c>
      <c r="C210" s="6">
        <v>1941259.23</v>
      </c>
      <c r="D210" s="6">
        <v>1753304.61</v>
      </c>
      <c r="E210" s="6">
        <v>1216809.6100000001</v>
      </c>
      <c r="F210" s="6">
        <v>2059307.8099999998</v>
      </c>
      <c r="G210" s="6">
        <v>1340135.3299999998</v>
      </c>
      <c r="H210" s="6">
        <v>4700152.79</v>
      </c>
      <c r="I210" s="6">
        <v>1292530.48</v>
      </c>
      <c r="J210" s="6">
        <v>1329974.44</v>
      </c>
      <c r="K210" s="6">
        <v>3099689.57</v>
      </c>
      <c r="L210" s="6">
        <v>1360452.57</v>
      </c>
      <c r="M210" s="6">
        <v>813109.54999999981</v>
      </c>
      <c r="N210" s="6">
        <v>1840752.74</v>
      </c>
      <c r="O210" s="6">
        <v>2194798.38</v>
      </c>
      <c r="P210" s="6">
        <v>2538265.89</v>
      </c>
      <c r="Q210" s="6">
        <v>767922.2699999999</v>
      </c>
      <c r="R210" s="6">
        <v>574772.5</v>
      </c>
      <c r="S210" s="6">
        <v>660566.58000000007</v>
      </c>
      <c r="T210" s="6">
        <v>492903.37999999989</v>
      </c>
      <c r="U210" s="6">
        <v>1037718.26</v>
      </c>
      <c r="V210" s="6">
        <v>857098.63</v>
      </c>
      <c r="W210" s="6">
        <v>1756732.3699999999</v>
      </c>
      <c r="X210" s="6">
        <v>238602.47</v>
      </c>
      <c r="Y210" s="6">
        <v>898968.03999999992</v>
      </c>
      <c r="Z210" s="6">
        <v>983931.40999999992</v>
      </c>
      <c r="AA210" s="6">
        <v>1723581.9900000002</v>
      </c>
      <c r="AB210" s="6">
        <v>2208035.08</v>
      </c>
      <c r="AC210" s="6">
        <v>1120677.54</v>
      </c>
      <c r="AD210" s="6">
        <v>792196.17999999993</v>
      </c>
      <c r="AE210" s="6">
        <v>1462202.38</v>
      </c>
      <c r="AF210" s="6">
        <v>1967572.66</v>
      </c>
      <c r="AG210" s="6">
        <v>812943.00999999989</v>
      </c>
      <c r="AH210" s="6">
        <v>1007806.8200000002</v>
      </c>
      <c r="AI210" s="6">
        <v>821820.9800000001</v>
      </c>
    </row>
    <row r="211" spans="1:35" x14ac:dyDescent="0.3">
      <c r="A211" s="7" t="s">
        <v>234</v>
      </c>
      <c r="B211" s="8"/>
      <c r="C211" s="6" t="s">
        <v>39</v>
      </c>
      <c r="D211" s="6" t="s">
        <v>39</v>
      </c>
      <c r="E211" s="6" t="s">
        <v>39</v>
      </c>
      <c r="F211" s="6">
        <v>107386.77999999998</v>
      </c>
      <c r="G211" s="6" t="s">
        <v>39</v>
      </c>
      <c r="H211" s="6">
        <v>17409.240000000002</v>
      </c>
      <c r="I211" s="8"/>
      <c r="J211" s="6" t="s">
        <v>39</v>
      </c>
      <c r="K211" s="6">
        <v>50393.560000000005</v>
      </c>
      <c r="L211" s="6" t="s">
        <v>39</v>
      </c>
      <c r="M211" s="6" t="s">
        <v>39</v>
      </c>
      <c r="N211" s="6">
        <v>33874.879999999997</v>
      </c>
      <c r="O211" s="6" t="s">
        <v>39</v>
      </c>
      <c r="P211" s="6">
        <v>3340.5600000000004</v>
      </c>
      <c r="Q211" s="6" t="s">
        <v>39</v>
      </c>
      <c r="R211" s="6" t="s">
        <v>39</v>
      </c>
      <c r="S211" s="6" t="s">
        <v>39</v>
      </c>
      <c r="T211" s="6" t="s">
        <v>39</v>
      </c>
      <c r="U211" s="6">
        <v>3410.91</v>
      </c>
      <c r="V211" s="6" t="s">
        <v>39</v>
      </c>
      <c r="W211" s="8"/>
      <c r="X211" s="6" t="s">
        <v>39</v>
      </c>
      <c r="Y211" s="6" t="s">
        <v>39</v>
      </c>
      <c r="Z211" s="6" t="s">
        <v>39</v>
      </c>
      <c r="AA211" s="8"/>
      <c r="AB211" s="6">
        <v>942.9799999999999</v>
      </c>
      <c r="AC211" s="6" t="s">
        <v>39</v>
      </c>
      <c r="AD211" s="6" t="s">
        <v>39</v>
      </c>
      <c r="AE211" s="8"/>
      <c r="AF211" s="6" t="s">
        <v>39</v>
      </c>
      <c r="AG211" s="6" t="s">
        <v>39</v>
      </c>
      <c r="AH211" s="6" t="s">
        <v>39</v>
      </c>
      <c r="AI211" s="6" t="s">
        <v>39</v>
      </c>
    </row>
    <row r="212" spans="1:35" x14ac:dyDescent="0.3">
      <c r="A212" s="7" t="s">
        <v>235</v>
      </c>
      <c r="B212" s="6">
        <v>7979.33</v>
      </c>
      <c r="C212" s="6">
        <v>5448.3399999999992</v>
      </c>
      <c r="D212" s="6">
        <v>94621.13</v>
      </c>
      <c r="E212" s="6">
        <v>142575.71999999997</v>
      </c>
      <c r="F212" s="6">
        <v>55276.1</v>
      </c>
      <c r="G212" s="6">
        <v>84860.5</v>
      </c>
      <c r="H212" s="6">
        <v>45474.05</v>
      </c>
      <c r="I212" s="6">
        <v>22570</v>
      </c>
      <c r="J212" s="6">
        <v>22355.200000000004</v>
      </c>
      <c r="K212" s="6">
        <v>42546.5</v>
      </c>
      <c r="L212" s="6">
        <v>22287.260000000002</v>
      </c>
      <c r="M212" s="6">
        <v>70831.03</v>
      </c>
      <c r="N212" s="6">
        <v>48614.43</v>
      </c>
      <c r="O212" s="6">
        <v>23693.05</v>
      </c>
      <c r="P212" s="6">
        <v>40526.270000000004</v>
      </c>
      <c r="Q212" s="6">
        <v>58004.03</v>
      </c>
      <c r="R212" s="6">
        <v>48611.080000000009</v>
      </c>
      <c r="S212" s="6">
        <v>15266.45</v>
      </c>
      <c r="T212" s="6">
        <v>43059.100000000006</v>
      </c>
      <c r="U212" s="6">
        <v>104092.55000000002</v>
      </c>
      <c r="V212" s="6">
        <v>76255.040000000008</v>
      </c>
      <c r="W212" s="6">
        <v>68961.570000000007</v>
      </c>
      <c r="X212" s="6">
        <v>17209.349999999999</v>
      </c>
      <c r="Y212" s="6">
        <v>39225.870000000003</v>
      </c>
      <c r="Z212" s="6">
        <v>39138.460000000006</v>
      </c>
      <c r="AA212" s="6">
        <v>28171.85</v>
      </c>
      <c r="AB212" s="6">
        <v>153524.29999999999</v>
      </c>
      <c r="AC212" s="6">
        <v>105224.03</v>
      </c>
      <c r="AD212" s="6">
        <v>35032.04</v>
      </c>
      <c r="AE212" s="6">
        <v>46711.329999999994</v>
      </c>
      <c r="AF212" s="6">
        <v>401960.52</v>
      </c>
      <c r="AG212" s="6">
        <v>136711.29999999999</v>
      </c>
      <c r="AH212" s="6">
        <v>78776.13</v>
      </c>
      <c r="AI212" s="6">
        <v>146838.16</v>
      </c>
    </row>
    <row r="213" spans="1:35" x14ac:dyDescent="0.3">
      <c r="A213" s="7" t="s">
        <v>236</v>
      </c>
      <c r="B213" s="6">
        <v>17322366.07</v>
      </c>
      <c r="C213" s="6">
        <v>13869203.160000002</v>
      </c>
      <c r="D213" s="6">
        <v>21147375.45999999</v>
      </c>
      <c r="E213" s="6">
        <v>16452389.570000004</v>
      </c>
      <c r="F213" s="6">
        <v>18787595.359999999</v>
      </c>
      <c r="G213" s="6">
        <v>20387850.27</v>
      </c>
      <c r="H213" s="6">
        <v>14256100.679999998</v>
      </c>
      <c r="I213" s="6">
        <v>24962331.849999998</v>
      </c>
      <c r="J213" s="6">
        <v>17258955.460000005</v>
      </c>
      <c r="K213" s="6">
        <v>22272677.719999999</v>
      </c>
      <c r="L213" s="6">
        <v>17952626.699999999</v>
      </c>
      <c r="M213" s="6">
        <v>23473654.900000002</v>
      </c>
      <c r="N213" s="6">
        <v>22212721.979999997</v>
      </c>
      <c r="O213" s="6">
        <v>34194633.109999992</v>
      </c>
      <c r="P213" s="6">
        <v>26282154.320000004</v>
      </c>
      <c r="Q213" s="6">
        <v>35517186.149999991</v>
      </c>
      <c r="R213" s="6">
        <v>24464459.349999998</v>
      </c>
      <c r="S213" s="6">
        <v>19925985.989999998</v>
      </c>
      <c r="T213" s="6">
        <v>22042577.949999999</v>
      </c>
      <c r="U213" s="6">
        <v>19121214.870000005</v>
      </c>
      <c r="V213" s="6">
        <v>18866567.969999999</v>
      </c>
      <c r="W213" s="6">
        <v>66794092.919999987</v>
      </c>
      <c r="X213" s="6">
        <v>48335478.350000001</v>
      </c>
      <c r="Y213" s="6">
        <v>54359079.709999986</v>
      </c>
      <c r="Z213" s="6">
        <v>62635381.560000025</v>
      </c>
      <c r="AA213" s="6">
        <v>55208321.889999986</v>
      </c>
      <c r="AB213" s="6">
        <v>42085345.55999998</v>
      </c>
      <c r="AC213" s="6">
        <v>17519233.459999997</v>
      </c>
      <c r="AD213" s="6">
        <v>23641907.219999999</v>
      </c>
      <c r="AE213" s="6">
        <v>19903318.960000005</v>
      </c>
      <c r="AF213" s="6">
        <v>21039731.48</v>
      </c>
      <c r="AG213" s="6">
        <v>21211586.850000001</v>
      </c>
      <c r="AH213" s="6">
        <v>31206038.839999996</v>
      </c>
      <c r="AI213" s="6">
        <v>31115244.850000001</v>
      </c>
    </row>
    <row r="214" spans="1:35" x14ac:dyDescent="0.3">
      <c r="A214" s="7" t="s">
        <v>237</v>
      </c>
      <c r="B214" s="6">
        <v>26878550.279999997</v>
      </c>
      <c r="C214" s="6">
        <v>26963257.390000008</v>
      </c>
      <c r="D214" s="6">
        <v>31176844.710000001</v>
      </c>
      <c r="E214" s="6">
        <v>22731729.029999994</v>
      </c>
      <c r="F214" s="6">
        <v>26613369.450000014</v>
      </c>
      <c r="G214" s="6">
        <v>27945992.34</v>
      </c>
      <c r="H214" s="6">
        <v>28658812.45999999</v>
      </c>
      <c r="I214" s="6">
        <v>31222518.559999995</v>
      </c>
      <c r="J214" s="6">
        <v>28361727.980000012</v>
      </c>
      <c r="K214" s="6">
        <v>24352495.269999992</v>
      </c>
      <c r="L214" s="6">
        <v>25806928.959999986</v>
      </c>
      <c r="M214" s="6">
        <v>23041508.919999994</v>
      </c>
      <c r="N214" s="6">
        <v>24471852.559999995</v>
      </c>
      <c r="O214" s="6">
        <v>31892880.209999993</v>
      </c>
      <c r="P214" s="6">
        <v>26806515.260000005</v>
      </c>
      <c r="Q214" s="6">
        <v>29962905.460000005</v>
      </c>
      <c r="R214" s="6">
        <v>28738355.589999992</v>
      </c>
      <c r="S214" s="6">
        <v>24027627.939999998</v>
      </c>
      <c r="T214" s="6">
        <v>31729739.359999999</v>
      </c>
      <c r="U214" s="6">
        <v>29996965.580000006</v>
      </c>
      <c r="V214" s="6">
        <v>27476717.449999996</v>
      </c>
      <c r="W214" s="6">
        <v>28054937.400000006</v>
      </c>
      <c r="X214" s="6">
        <v>20704118.170000006</v>
      </c>
      <c r="Y214" s="6">
        <v>19731002.41</v>
      </c>
      <c r="Z214" s="6">
        <v>22674855.789999992</v>
      </c>
      <c r="AA214" s="6">
        <v>24570351.559999999</v>
      </c>
      <c r="AB214" s="6">
        <v>23180183.820000004</v>
      </c>
      <c r="AC214" s="6">
        <v>25254344.269999996</v>
      </c>
      <c r="AD214" s="6">
        <v>26787028.640000008</v>
      </c>
      <c r="AE214" s="6">
        <v>24776128.370000005</v>
      </c>
      <c r="AF214" s="6">
        <v>30634952.169999991</v>
      </c>
      <c r="AG214" s="6">
        <v>28695681.939999994</v>
      </c>
      <c r="AH214" s="6">
        <v>27321810.809999995</v>
      </c>
      <c r="AI214" s="6">
        <v>31078442.299999997</v>
      </c>
    </row>
    <row r="215" spans="1:35" x14ac:dyDescent="0.3">
      <c r="A215" s="7" t="s">
        <v>238</v>
      </c>
      <c r="B215" s="6" t="s">
        <v>39</v>
      </c>
      <c r="C215" s="6">
        <v>766.63000000000011</v>
      </c>
      <c r="D215" s="6" t="s">
        <v>39</v>
      </c>
      <c r="E215" s="6" t="s">
        <v>39</v>
      </c>
      <c r="F215" s="8"/>
      <c r="G215" s="6" t="s">
        <v>39</v>
      </c>
      <c r="H215" s="6" t="s">
        <v>39</v>
      </c>
      <c r="I215" s="6">
        <v>2032.15</v>
      </c>
      <c r="J215" s="6" t="s">
        <v>39</v>
      </c>
      <c r="K215" s="6">
        <v>1298.69</v>
      </c>
      <c r="L215" s="8"/>
      <c r="M215" s="6" t="s">
        <v>39</v>
      </c>
      <c r="N215" s="6">
        <v>1794.74</v>
      </c>
      <c r="O215" s="6" t="s">
        <v>39</v>
      </c>
      <c r="P215" s="6" t="s">
        <v>39</v>
      </c>
      <c r="Q215" s="8"/>
      <c r="R215" s="6" t="s">
        <v>39</v>
      </c>
      <c r="S215" s="6" t="s">
        <v>39</v>
      </c>
      <c r="T215" s="6" t="s">
        <v>39</v>
      </c>
      <c r="U215" s="8"/>
      <c r="V215" s="6" t="s">
        <v>39</v>
      </c>
      <c r="W215" s="6">
        <v>339</v>
      </c>
      <c r="X215" s="6" t="s">
        <v>39</v>
      </c>
      <c r="Y215" s="6" t="s">
        <v>39</v>
      </c>
      <c r="Z215" s="6" t="s">
        <v>39</v>
      </c>
      <c r="AA215" s="6" t="s">
        <v>39</v>
      </c>
      <c r="AB215" s="6" t="s">
        <v>39</v>
      </c>
      <c r="AC215" s="6">
        <v>18889.55</v>
      </c>
      <c r="AD215" s="6" t="s">
        <v>39</v>
      </c>
      <c r="AE215" s="6">
        <v>4810.26</v>
      </c>
      <c r="AF215" s="6" t="s">
        <v>39</v>
      </c>
      <c r="AG215" s="6">
        <v>8880.880000000001</v>
      </c>
      <c r="AH215" s="6" t="s">
        <v>39</v>
      </c>
      <c r="AI215" s="6">
        <v>3641.92</v>
      </c>
    </row>
    <row r="216" spans="1:35" x14ac:dyDescent="0.3">
      <c r="A216" s="7" t="s">
        <v>239</v>
      </c>
      <c r="B216" s="6">
        <v>2376.42</v>
      </c>
      <c r="C216" s="6" t="s">
        <v>39</v>
      </c>
      <c r="D216" s="6">
        <v>2519.08</v>
      </c>
      <c r="E216" s="6" t="s">
        <v>39</v>
      </c>
      <c r="F216" s="6" t="s">
        <v>39</v>
      </c>
      <c r="G216" s="6" t="s">
        <v>39</v>
      </c>
      <c r="H216" s="8"/>
      <c r="I216" s="6" t="s">
        <v>39</v>
      </c>
      <c r="J216" s="6" t="s">
        <v>39</v>
      </c>
      <c r="K216" s="8"/>
      <c r="L216" s="8"/>
      <c r="M216" s="8"/>
      <c r="N216" s="6" t="s">
        <v>39</v>
      </c>
      <c r="O216" s="6" t="s">
        <v>39</v>
      </c>
      <c r="P216" s="6" t="s">
        <v>39</v>
      </c>
      <c r="Q216" s="6" t="s">
        <v>39</v>
      </c>
      <c r="R216" s="8"/>
      <c r="S216" s="6" t="s">
        <v>39</v>
      </c>
      <c r="T216" s="6">
        <v>5990.21</v>
      </c>
      <c r="U216" s="6" t="s">
        <v>39</v>
      </c>
      <c r="V216" s="8"/>
      <c r="W216" s="6" t="s">
        <v>39</v>
      </c>
      <c r="X216" s="6" t="s">
        <v>39</v>
      </c>
      <c r="Y216" s="6" t="s">
        <v>39</v>
      </c>
      <c r="Z216" s="8"/>
      <c r="AA216" s="6" t="s">
        <v>39</v>
      </c>
      <c r="AB216" s="6">
        <v>4429.59</v>
      </c>
      <c r="AC216" s="6">
        <v>1478.03</v>
      </c>
      <c r="AD216" s="6">
        <v>11397.25</v>
      </c>
      <c r="AE216" s="6">
        <v>1552.0500000000002</v>
      </c>
      <c r="AF216" s="6">
        <v>659.73</v>
      </c>
      <c r="AG216" s="6">
        <v>7008.630000000001</v>
      </c>
      <c r="AH216" s="6">
        <v>914.43000000000006</v>
      </c>
      <c r="AI216" s="6">
        <v>955.30000000000007</v>
      </c>
    </row>
    <row r="217" spans="1:35" x14ac:dyDescent="0.3">
      <c r="A217" s="7" t="s">
        <v>240</v>
      </c>
      <c r="B217" s="6">
        <v>52117300.659999996</v>
      </c>
      <c r="C217" s="6">
        <v>52234863.739999995</v>
      </c>
      <c r="D217" s="6">
        <v>63246112.520000011</v>
      </c>
      <c r="E217" s="6">
        <v>50902414.619999982</v>
      </c>
      <c r="F217" s="6">
        <v>66830132.240000002</v>
      </c>
      <c r="G217" s="6">
        <v>69343726.670000017</v>
      </c>
      <c r="H217" s="6">
        <v>59802723.129999995</v>
      </c>
      <c r="I217" s="6">
        <v>66881481.629999995</v>
      </c>
      <c r="J217" s="6">
        <v>63488156.310000002</v>
      </c>
      <c r="K217" s="6">
        <v>56102117.619999997</v>
      </c>
      <c r="L217" s="6">
        <v>66112931.319999993</v>
      </c>
      <c r="M217" s="6">
        <v>68148127.309999987</v>
      </c>
      <c r="N217" s="6">
        <v>62644467.299999937</v>
      </c>
      <c r="O217" s="6">
        <v>69487642.520000026</v>
      </c>
      <c r="P217" s="6">
        <v>64619208.529999979</v>
      </c>
      <c r="Q217" s="6">
        <v>70393347.130000025</v>
      </c>
      <c r="R217" s="6">
        <v>65131091.399999999</v>
      </c>
      <c r="S217" s="6">
        <v>74073875.989999995</v>
      </c>
      <c r="T217" s="6">
        <v>69099795.750000015</v>
      </c>
      <c r="U217" s="6">
        <v>79072657.659999996</v>
      </c>
      <c r="V217" s="6">
        <v>64534552.75</v>
      </c>
      <c r="W217" s="6">
        <v>69722841.840000018</v>
      </c>
      <c r="X217" s="6">
        <v>63786878.490000017</v>
      </c>
      <c r="Y217" s="6">
        <v>57866663.26000002</v>
      </c>
      <c r="Z217" s="6">
        <v>48851286.489999965</v>
      </c>
      <c r="AA217" s="6">
        <v>56857902.579999998</v>
      </c>
      <c r="AB217" s="6">
        <v>60211971.819999985</v>
      </c>
      <c r="AC217" s="6">
        <v>50272271.639999993</v>
      </c>
      <c r="AD217" s="6">
        <v>68935996.599999994</v>
      </c>
      <c r="AE217" s="6">
        <v>55446010.439999998</v>
      </c>
      <c r="AF217" s="6">
        <v>76085840.280000031</v>
      </c>
      <c r="AG217" s="6">
        <v>69616449.36999999</v>
      </c>
      <c r="AH217" s="6">
        <v>63451372.419999987</v>
      </c>
      <c r="AI217" s="6">
        <v>75189869.409999996</v>
      </c>
    </row>
    <row r="218" spans="1:35" x14ac:dyDescent="0.3">
      <c r="A218" s="7" t="s">
        <v>241</v>
      </c>
      <c r="B218" s="6">
        <v>603449.28999999992</v>
      </c>
      <c r="C218" s="6">
        <v>528784.25</v>
      </c>
      <c r="D218" s="6">
        <v>3431220.96</v>
      </c>
      <c r="E218" s="6">
        <v>1176528.1299999999</v>
      </c>
      <c r="F218" s="6">
        <v>99697.010000000009</v>
      </c>
      <c r="G218" s="6">
        <v>2419813.0900000003</v>
      </c>
      <c r="H218" s="6">
        <v>20543.45</v>
      </c>
      <c r="I218" s="6">
        <v>615583.05999999994</v>
      </c>
      <c r="J218" s="6">
        <v>2421459.16</v>
      </c>
      <c r="K218" s="6">
        <v>55707.42</v>
      </c>
      <c r="L218" s="6">
        <v>481580.94000000006</v>
      </c>
      <c r="M218" s="6">
        <v>313273.17</v>
      </c>
      <c r="N218" s="6">
        <v>24388.79</v>
      </c>
      <c r="O218" s="6">
        <v>177924.58</v>
      </c>
      <c r="P218" s="6">
        <v>2938471.1199999996</v>
      </c>
      <c r="Q218" s="6">
        <v>106828.72999999998</v>
      </c>
      <c r="R218" s="6">
        <v>3344.8900000000003</v>
      </c>
      <c r="S218" s="6">
        <v>4957.1499999999996</v>
      </c>
      <c r="T218" s="6">
        <v>11756.55</v>
      </c>
      <c r="U218" s="6">
        <v>99929.23</v>
      </c>
      <c r="V218" s="6">
        <v>2808687.7600000007</v>
      </c>
      <c r="W218" s="6">
        <v>48807.17</v>
      </c>
      <c r="X218" s="6">
        <v>25399.670000000002</v>
      </c>
      <c r="Y218" s="6">
        <v>4208.2000000000007</v>
      </c>
      <c r="Z218" s="6">
        <v>795386.1</v>
      </c>
      <c r="AA218" s="6">
        <v>1894695.4999999998</v>
      </c>
      <c r="AB218" s="6">
        <v>4701.51</v>
      </c>
      <c r="AC218" s="6">
        <v>51413.63</v>
      </c>
      <c r="AD218" s="6">
        <v>2320590</v>
      </c>
      <c r="AE218" s="6">
        <v>1673.1299999999999</v>
      </c>
      <c r="AF218" s="6">
        <v>57996.5</v>
      </c>
      <c r="AG218" s="6">
        <v>2673905.8699999996</v>
      </c>
      <c r="AH218" s="6">
        <v>34819.479999999996</v>
      </c>
      <c r="AI218" s="6">
        <v>54280.45</v>
      </c>
    </row>
    <row r="219" spans="1:35" x14ac:dyDescent="0.3">
      <c r="A219" s="7" t="s">
        <v>242</v>
      </c>
      <c r="B219" s="8"/>
      <c r="C219" s="8"/>
      <c r="D219" s="6" t="s">
        <v>39</v>
      </c>
      <c r="E219" s="6" t="s">
        <v>39</v>
      </c>
      <c r="F219" s="6" t="s">
        <v>39</v>
      </c>
      <c r="G219" s="8"/>
      <c r="H219" s="6" t="s">
        <v>39</v>
      </c>
      <c r="I219" s="6" t="s">
        <v>39</v>
      </c>
      <c r="J219" s="8"/>
      <c r="K219" s="6" t="s">
        <v>39</v>
      </c>
      <c r="L219" s="8"/>
      <c r="M219" s="8"/>
      <c r="N219" s="6" t="s">
        <v>39</v>
      </c>
      <c r="O219" s="6">
        <v>44113.090000000004</v>
      </c>
      <c r="P219" s="6" t="s">
        <v>39</v>
      </c>
      <c r="Q219" s="6" t="s">
        <v>39</v>
      </c>
      <c r="R219" s="6" t="s">
        <v>39</v>
      </c>
      <c r="S219" s="6">
        <v>3312.4</v>
      </c>
      <c r="T219" s="6" t="s">
        <v>39</v>
      </c>
      <c r="U219" s="6" t="s">
        <v>39</v>
      </c>
      <c r="V219" s="6" t="s">
        <v>39</v>
      </c>
      <c r="W219" s="6" t="s">
        <v>39</v>
      </c>
      <c r="X219" s="6" t="s">
        <v>39</v>
      </c>
      <c r="Y219" s="6">
        <v>10510.48</v>
      </c>
      <c r="Z219" s="6" t="s">
        <v>39</v>
      </c>
      <c r="AA219" s="6" t="s">
        <v>39</v>
      </c>
      <c r="AB219" s="6">
        <v>9120.26</v>
      </c>
      <c r="AC219" s="6" t="s">
        <v>39</v>
      </c>
      <c r="AD219" s="8"/>
      <c r="AE219" s="6" t="s">
        <v>39</v>
      </c>
      <c r="AF219" s="6" t="s">
        <v>39</v>
      </c>
      <c r="AG219" s="6" t="s">
        <v>39</v>
      </c>
      <c r="AH219" s="6" t="s">
        <v>39</v>
      </c>
      <c r="AI219" s="6" t="s">
        <v>39</v>
      </c>
    </row>
    <row r="220" spans="1:35" x14ac:dyDescent="0.3">
      <c r="A220" s="7" t="s">
        <v>243</v>
      </c>
      <c r="B220" s="6">
        <v>2424537.25</v>
      </c>
      <c r="C220" s="6">
        <v>1886441.55</v>
      </c>
      <c r="D220" s="6">
        <v>5636880.3400000017</v>
      </c>
      <c r="E220" s="6">
        <v>3435943.2599999993</v>
      </c>
      <c r="F220" s="6">
        <v>3643203.01</v>
      </c>
      <c r="G220" s="6">
        <v>3734602.4899999993</v>
      </c>
      <c r="H220" s="6">
        <v>2086739.5399999998</v>
      </c>
      <c r="I220" s="6">
        <v>2060745.0299999998</v>
      </c>
      <c r="J220" s="6">
        <v>2229072.5499999998</v>
      </c>
      <c r="K220" s="6">
        <v>3368693.0999999992</v>
      </c>
      <c r="L220" s="6">
        <v>1603840.15</v>
      </c>
      <c r="M220" s="6">
        <v>3664904.4899999998</v>
      </c>
      <c r="N220" s="6">
        <v>2719592.3099999996</v>
      </c>
      <c r="O220" s="6">
        <v>3908972.16</v>
      </c>
      <c r="P220" s="6">
        <v>2260268.7199999997</v>
      </c>
      <c r="Q220" s="6">
        <v>4184564.3499999987</v>
      </c>
      <c r="R220" s="6">
        <v>3239059.5999999992</v>
      </c>
      <c r="S220" s="6">
        <v>2987313.96</v>
      </c>
      <c r="T220" s="6">
        <v>3244137.6500000004</v>
      </c>
      <c r="U220" s="6">
        <v>3077018.38</v>
      </c>
      <c r="V220" s="6">
        <v>3714829.16</v>
      </c>
      <c r="W220" s="6">
        <v>4034704.99</v>
      </c>
      <c r="X220" s="6">
        <v>2249627.42</v>
      </c>
      <c r="Y220" s="6">
        <v>3788509.14</v>
      </c>
      <c r="Z220" s="6">
        <v>468890.32000000007</v>
      </c>
      <c r="AA220" s="6">
        <v>937030.15</v>
      </c>
      <c r="AB220" s="6">
        <v>2209664.5199999996</v>
      </c>
      <c r="AC220" s="6">
        <v>3088659.5</v>
      </c>
      <c r="AD220" s="6">
        <v>4070292.0699999994</v>
      </c>
      <c r="AE220" s="6">
        <v>2700153.2199999997</v>
      </c>
      <c r="AF220" s="6">
        <v>3593028.73</v>
      </c>
      <c r="AG220" s="6">
        <v>2424534.6299999994</v>
      </c>
      <c r="AH220" s="6">
        <v>4370614.55</v>
      </c>
      <c r="AI220" s="6">
        <v>4071823.87</v>
      </c>
    </row>
    <row r="221" spans="1:35" x14ac:dyDescent="0.3">
      <c r="A221" s="7" t="s">
        <v>244</v>
      </c>
      <c r="B221" s="6">
        <v>62524693.570000008</v>
      </c>
      <c r="C221" s="6">
        <v>69909164.379999965</v>
      </c>
      <c r="D221" s="6">
        <v>83965176.659999996</v>
      </c>
      <c r="E221" s="6">
        <v>75093018.450000003</v>
      </c>
      <c r="F221" s="6">
        <v>93756616.300000012</v>
      </c>
      <c r="G221" s="6">
        <v>87776289.519999996</v>
      </c>
      <c r="H221" s="6">
        <v>76839547.00999999</v>
      </c>
      <c r="I221" s="6">
        <v>101605246.20999999</v>
      </c>
      <c r="J221" s="6">
        <v>79376732.560000017</v>
      </c>
      <c r="K221" s="6">
        <v>77180053.420000002</v>
      </c>
      <c r="L221" s="6">
        <v>60558886.300000019</v>
      </c>
      <c r="M221" s="6">
        <v>58924500.979999974</v>
      </c>
      <c r="N221" s="6">
        <v>52927342.920000002</v>
      </c>
      <c r="O221" s="6">
        <v>82293930.61999999</v>
      </c>
      <c r="P221" s="6">
        <v>67986302.660000026</v>
      </c>
      <c r="Q221" s="6">
        <v>79351432.770000011</v>
      </c>
      <c r="R221" s="6">
        <v>85090351.069999978</v>
      </c>
      <c r="S221" s="6">
        <v>72448803.98999998</v>
      </c>
      <c r="T221" s="6">
        <v>88851450.920000002</v>
      </c>
      <c r="U221" s="6">
        <v>74339426.149999976</v>
      </c>
      <c r="V221" s="6">
        <v>95674322.030000001</v>
      </c>
      <c r="W221" s="6">
        <v>77683777.560000032</v>
      </c>
      <c r="X221" s="6">
        <v>72077710.449999988</v>
      </c>
      <c r="Y221" s="6">
        <v>98295223.220000014</v>
      </c>
      <c r="Z221" s="6">
        <v>68025955.860000014</v>
      </c>
      <c r="AA221" s="6">
        <v>70202621.929999992</v>
      </c>
      <c r="AB221" s="6">
        <v>77878237.569999978</v>
      </c>
      <c r="AC221" s="6">
        <v>83958112.469999984</v>
      </c>
      <c r="AD221" s="6">
        <v>86248569.510000005</v>
      </c>
      <c r="AE221" s="6">
        <v>81944920.75999999</v>
      </c>
      <c r="AF221" s="6">
        <v>86777241.269999981</v>
      </c>
      <c r="AG221" s="6">
        <v>98248845.560000017</v>
      </c>
      <c r="AH221" s="6">
        <v>104418405.42</v>
      </c>
      <c r="AI221" s="6">
        <v>76593519</v>
      </c>
    </row>
    <row r="222" spans="1:35" x14ac:dyDescent="0.3">
      <c r="A222" s="7" t="s">
        <v>245</v>
      </c>
      <c r="B222" s="6">
        <v>627.5</v>
      </c>
      <c r="C222" s="6" t="s">
        <v>39</v>
      </c>
      <c r="D222" s="6" t="s">
        <v>39</v>
      </c>
      <c r="E222" s="6">
        <v>68.75</v>
      </c>
      <c r="F222" s="6">
        <v>2878.9500000000003</v>
      </c>
      <c r="G222" s="6" t="s">
        <v>39</v>
      </c>
      <c r="H222" s="6">
        <v>69235.08</v>
      </c>
      <c r="I222" s="6">
        <v>2020.05</v>
      </c>
      <c r="J222" s="6" t="s">
        <v>39</v>
      </c>
      <c r="K222" s="6" t="s">
        <v>39</v>
      </c>
      <c r="L222" s="8"/>
      <c r="M222" s="8"/>
      <c r="N222" s="8"/>
      <c r="O222" s="6" t="s">
        <v>39</v>
      </c>
      <c r="P222" s="6">
        <v>1048.23</v>
      </c>
      <c r="Q222" s="6" t="s">
        <v>39</v>
      </c>
      <c r="R222" s="6" t="s">
        <v>39</v>
      </c>
      <c r="S222" s="6">
        <v>791.68000000000006</v>
      </c>
      <c r="T222" s="6" t="s">
        <v>39</v>
      </c>
      <c r="U222" s="6" t="s">
        <v>39</v>
      </c>
      <c r="V222" s="6">
        <v>6484.1100000000006</v>
      </c>
      <c r="W222" s="6" t="s">
        <v>39</v>
      </c>
      <c r="X222" s="6" t="s">
        <v>39</v>
      </c>
      <c r="Y222" s="6" t="s">
        <v>39</v>
      </c>
      <c r="Z222" s="8"/>
      <c r="AA222" s="6">
        <v>429.76</v>
      </c>
      <c r="AB222" s="8"/>
      <c r="AC222" s="8"/>
      <c r="AD222" s="6">
        <v>3189.79</v>
      </c>
      <c r="AE222" s="6" t="s">
        <v>39</v>
      </c>
      <c r="AF222" s="6" t="s">
        <v>39</v>
      </c>
      <c r="AG222" s="8"/>
      <c r="AH222" s="8"/>
      <c r="AI222" s="6">
        <v>23654.87</v>
      </c>
    </row>
    <row r="223" spans="1:35" x14ac:dyDescent="0.3">
      <c r="A223" s="7" t="s">
        <v>246</v>
      </c>
      <c r="B223" s="6" t="s">
        <v>39</v>
      </c>
      <c r="C223" s="6" t="s">
        <v>39</v>
      </c>
      <c r="D223" s="6" t="s">
        <v>39</v>
      </c>
      <c r="E223" s="6" t="s">
        <v>39</v>
      </c>
      <c r="F223" s="8"/>
      <c r="G223" s="6">
        <v>603.34</v>
      </c>
      <c r="H223" s="6" t="s">
        <v>39</v>
      </c>
      <c r="I223" s="6" t="s">
        <v>39</v>
      </c>
      <c r="J223" s="6" t="s">
        <v>39</v>
      </c>
      <c r="K223" s="6" t="s">
        <v>39</v>
      </c>
      <c r="L223" s="8"/>
      <c r="M223" s="6" t="s">
        <v>39</v>
      </c>
      <c r="N223" s="8"/>
      <c r="O223" s="6" t="s">
        <v>39</v>
      </c>
      <c r="P223" s="6" t="s">
        <v>39</v>
      </c>
      <c r="Q223" s="6">
        <v>1396.3000000000002</v>
      </c>
      <c r="R223" s="6" t="s">
        <v>39</v>
      </c>
      <c r="S223" s="6" t="s">
        <v>39</v>
      </c>
      <c r="T223" s="6" t="s">
        <v>39</v>
      </c>
      <c r="U223" s="6" t="s">
        <v>39</v>
      </c>
      <c r="V223" s="8"/>
      <c r="W223" s="8"/>
      <c r="X223" s="6" t="s">
        <v>39</v>
      </c>
      <c r="Y223" s="6" t="s">
        <v>39</v>
      </c>
      <c r="Z223" s="8"/>
      <c r="AA223" s="8"/>
      <c r="AB223" s="6" t="s">
        <v>39</v>
      </c>
      <c r="AC223" s="6" t="s">
        <v>39</v>
      </c>
      <c r="AD223" s="8"/>
      <c r="AE223" s="8"/>
      <c r="AF223" s="8"/>
      <c r="AG223" s="6" t="s">
        <v>39</v>
      </c>
      <c r="AH223" s="8"/>
      <c r="AI223" s="8"/>
    </row>
    <row r="224" spans="1:35" x14ac:dyDescent="0.3">
      <c r="A224" s="7" t="s">
        <v>247</v>
      </c>
      <c r="B224" s="6">
        <v>5391108.7300000004</v>
      </c>
      <c r="C224" s="6" t="s">
        <v>39</v>
      </c>
      <c r="D224" s="6">
        <v>2211061.12</v>
      </c>
      <c r="E224" s="6" t="s">
        <v>39</v>
      </c>
      <c r="F224" s="6">
        <v>7253124.1599999992</v>
      </c>
      <c r="G224" s="6">
        <v>2686701.6100000003</v>
      </c>
      <c r="H224" s="6">
        <v>1701673.6500000001</v>
      </c>
      <c r="I224" s="6">
        <v>1228774.5399999998</v>
      </c>
      <c r="J224" s="6">
        <v>1062446.32</v>
      </c>
      <c r="K224" s="6">
        <v>1439902.94</v>
      </c>
      <c r="L224" s="6">
        <v>1878942.02</v>
      </c>
      <c r="M224" s="6">
        <v>700958.12</v>
      </c>
      <c r="N224" s="6">
        <v>29431.4</v>
      </c>
      <c r="O224" s="6" t="s">
        <v>39</v>
      </c>
      <c r="P224" s="6">
        <v>690076.97</v>
      </c>
      <c r="Q224" s="6">
        <v>2479.09</v>
      </c>
      <c r="R224" s="6">
        <v>142.24</v>
      </c>
      <c r="S224" s="6">
        <v>600.69000000000005</v>
      </c>
      <c r="T224" s="6">
        <v>37209.9</v>
      </c>
      <c r="U224" s="6" t="s">
        <v>39</v>
      </c>
      <c r="V224" s="6">
        <v>871.36999999999989</v>
      </c>
      <c r="W224" s="6">
        <v>1635533.1400000001</v>
      </c>
      <c r="X224" s="6">
        <v>985.58</v>
      </c>
      <c r="Y224" s="6">
        <v>34481.409999999996</v>
      </c>
      <c r="Z224" s="6">
        <v>1390.99</v>
      </c>
      <c r="AA224" s="6">
        <v>261.5</v>
      </c>
      <c r="AB224" s="6">
        <v>415.57</v>
      </c>
      <c r="AC224" s="6">
        <v>368.19000000000005</v>
      </c>
      <c r="AD224" s="6" t="s">
        <v>39</v>
      </c>
      <c r="AE224" s="6">
        <v>84159.98</v>
      </c>
      <c r="AF224" s="6">
        <v>172489.35</v>
      </c>
      <c r="AG224" s="6" t="s">
        <v>39</v>
      </c>
      <c r="AH224" s="6">
        <v>158360.60999999999</v>
      </c>
      <c r="AI224" s="6">
        <v>36453.9</v>
      </c>
    </row>
    <row r="225" spans="1:35" x14ac:dyDescent="0.3">
      <c r="A225" s="7" t="s">
        <v>248</v>
      </c>
      <c r="B225" s="6">
        <v>56699.28</v>
      </c>
      <c r="C225" s="6">
        <v>7434.7699999999995</v>
      </c>
      <c r="D225" s="6">
        <v>2932.52</v>
      </c>
      <c r="E225" s="6">
        <v>113703.69</v>
      </c>
      <c r="F225" s="6">
        <v>173248.84999999998</v>
      </c>
      <c r="G225" s="6">
        <v>159255.91999999998</v>
      </c>
      <c r="H225" s="6">
        <v>36167.35</v>
      </c>
      <c r="I225" s="6">
        <v>11296.28</v>
      </c>
      <c r="J225" s="6">
        <v>31783.53</v>
      </c>
      <c r="K225" s="6">
        <v>340031.42000000004</v>
      </c>
      <c r="L225" s="6">
        <v>35283.25</v>
      </c>
      <c r="M225" s="6">
        <v>246313.71000000005</v>
      </c>
      <c r="N225" s="6">
        <v>1379415.1400000001</v>
      </c>
      <c r="O225" s="6">
        <v>249548.67</v>
      </c>
      <c r="P225" s="6">
        <v>209827.59999999998</v>
      </c>
      <c r="Q225" s="6">
        <v>293902.94</v>
      </c>
      <c r="R225" s="6">
        <v>181664.01</v>
      </c>
      <c r="S225" s="6">
        <v>303945.39</v>
      </c>
      <c r="T225" s="6">
        <v>470833.95999999996</v>
      </c>
      <c r="U225" s="6">
        <v>271502.38</v>
      </c>
      <c r="V225" s="6">
        <v>167281.64000000001</v>
      </c>
      <c r="W225" s="6">
        <v>3915068.77</v>
      </c>
      <c r="X225" s="6">
        <v>10690.67</v>
      </c>
      <c r="Y225" s="6">
        <v>101278.41</v>
      </c>
      <c r="Z225" s="6">
        <v>14464.369999999999</v>
      </c>
      <c r="AA225" s="6">
        <v>1148.72</v>
      </c>
      <c r="AB225" s="6">
        <v>2909.43</v>
      </c>
      <c r="AC225" s="6">
        <v>163307.81</v>
      </c>
      <c r="AD225" s="6">
        <v>6581</v>
      </c>
      <c r="AE225" s="6">
        <v>396.54</v>
      </c>
      <c r="AF225" s="6">
        <v>251769.77</v>
      </c>
      <c r="AG225" s="6">
        <v>36402.939999999995</v>
      </c>
      <c r="AH225" s="6">
        <v>4534.01</v>
      </c>
      <c r="AI225" s="6">
        <v>62129.960000000006</v>
      </c>
    </row>
    <row r="226" spans="1:35" x14ac:dyDescent="0.3">
      <c r="A226" s="7" t="s">
        <v>249</v>
      </c>
      <c r="B226" s="6">
        <v>31572.759999999995</v>
      </c>
      <c r="C226" s="6">
        <v>5620.77</v>
      </c>
      <c r="D226" s="6">
        <v>206451.97000000003</v>
      </c>
      <c r="E226" s="6">
        <v>125034.23</v>
      </c>
      <c r="F226" s="6">
        <v>62867.44</v>
      </c>
      <c r="G226" s="6">
        <v>43859.41</v>
      </c>
      <c r="H226" s="6">
        <v>181674.34000000003</v>
      </c>
      <c r="I226" s="6">
        <v>92001.37</v>
      </c>
      <c r="J226" s="6">
        <v>19717.150000000001</v>
      </c>
      <c r="K226" s="6">
        <v>111789.7</v>
      </c>
      <c r="L226" s="6">
        <v>9231.84</v>
      </c>
      <c r="M226" s="6">
        <v>122572.26999999999</v>
      </c>
      <c r="N226" s="6">
        <v>34929.050000000003</v>
      </c>
      <c r="O226" s="6">
        <v>5876.9599999999991</v>
      </c>
      <c r="P226" s="6">
        <v>426146.71</v>
      </c>
      <c r="Q226" s="6">
        <v>16051.83</v>
      </c>
      <c r="R226" s="6">
        <v>287487.92</v>
      </c>
      <c r="S226" s="6">
        <v>120483.11</v>
      </c>
      <c r="T226" s="6">
        <v>177912.9</v>
      </c>
      <c r="U226" s="6">
        <v>113522.37</v>
      </c>
      <c r="V226" s="6">
        <v>123494.59000000001</v>
      </c>
      <c r="W226" s="6">
        <v>74963.38</v>
      </c>
      <c r="X226" s="6">
        <v>8327.6299999999992</v>
      </c>
      <c r="Y226" s="6">
        <v>26545.48</v>
      </c>
      <c r="Z226" s="6">
        <v>437751.15</v>
      </c>
      <c r="AA226" s="6">
        <v>20054.07</v>
      </c>
      <c r="AB226" s="6">
        <v>184934.63</v>
      </c>
      <c r="AC226" s="6">
        <v>114869.09</v>
      </c>
      <c r="AD226" s="6">
        <v>76021.289999999994</v>
      </c>
      <c r="AE226" s="6">
        <v>159061.19000000003</v>
      </c>
      <c r="AF226" s="6">
        <v>122491.11</v>
      </c>
      <c r="AG226" s="6">
        <v>312868.43</v>
      </c>
      <c r="AH226" s="6">
        <v>292253.19</v>
      </c>
      <c r="AI226" s="6">
        <v>813843.08000000007</v>
      </c>
    </row>
    <row r="227" spans="1:35" x14ac:dyDescent="0.3">
      <c r="A227" s="7" t="s">
        <v>250</v>
      </c>
      <c r="B227" s="6">
        <v>618.02</v>
      </c>
      <c r="C227" s="6">
        <v>12412.95</v>
      </c>
      <c r="D227" s="6">
        <v>90489.61</v>
      </c>
      <c r="E227" s="6" t="s">
        <v>39</v>
      </c>
      <c r="F227" s="6">
        <v>10108.76</v>
      </c>
      <c r="G227" s="6">
        <v>2943.25</v>
      </c>
      <c r="H227" s="6">
        <v>7530.5999999999995</v>
      </c>
      <c r="I227" s="6" t="s">
        <v>39</v>
      </c>
      <c r="J227" s="6">
        <v>12948.98</v>
      </c>
      <c r="K227" s="6" t="s">
        <v>39</v>
      </c>
      <c r="L227" s="6">
        <v>5883.38</v>
      </c>
      <c r="M227" s="6">
        <v>3994.0200000000004</v>
      </c>
      <c r="N227" s="6">
        <v>2124.84</v>
      </c>
      <c r="O227" s="6" t="s">
        <v>39</v>
      </c>
      <c r="P227" s="6" t="s">
        <v>39</v>
      </c>
      <c r="Q227" s="6">
        <v>3483.67</v>
      </c>
      <c r="R227" s="6">
        <v>506.54999999999995</v>
      </c>
      <c r="S227" s="6">
        <v>3944.83</v>
      </c>
      <c r="T227" s="6">
        <v>1434.16</v>
      </c>
      <c r="U227" s="6" t="s">
        <v>39</v>
      </c>
      <c r="V227" s="6" t="s">
        <v>39</v>
      </c>
      <c r="W227" s="6">
        <v>194.53</v>
      </c>
      <c r="X227" s="6">
        <v>1094.3499999999999</v>
      </c>
      <c r="Y227" s="8"/>
      <c r="Z227" s="6" t="s">
        <v>39</v>
      </c>
      <c r="AA227" s="6">
        <v>3540.9599999999996</v>
      </c>
      <c r="AB227" s="6" t="s">
        <v>39</v>
      </c>
      <c r="AC227" s="6">
        <v>2994.3100000000004</v>
      </c>
      <c r="AD227" s="6">
        <v>6911.33</v>
      </c>
      <c r="AE227" s="6">
        <v>9663.82</v>
      </c>
      <c r="AF227" s="6">
        <v>14345.990000000002</v>
      </c>
      <c r="AG227" s="6">
        <v>8493.6200000000008</v>
      </c>
      <c r="AH227" s="6">
        <v>10063.61</v>
      </c>
      <c r="AI227" s="6">
        <v>13946.5</v>
      </c>
    </row>
    <row r="228" spans="1:35" x14ac:dyDescent="0.3">
      <c r="A228" s="7" t="s">
        <v>251</v>
      </c>
      <c r="B228" s="6">
        <v>7256.6100000000006</v>
      </c>
      <c r="C228" s="6">
        <v>12908.750000000002</v>
      </c>
      <c r="D228" s="6" t="s">
        <v>39</v>
      </c>
      <c r="E228" s="6">
        <v>2851.4300000000003</v>
      </c>
      <c r="F228" s="6">
        <v>1387.64</v>
      </c>
      <c r="G228" s="6">
        <v>384.77</v>
      </c>
      <c r="H228" s="6">
        <v>18297.459999999995</v>
      </c>
      <c r="I228" s="6">
        <v>30431.440000000002</v>
      </c>
      <c r="J228" s="6">
        <v>3198.2599999999998</v>
      </c>
      <c r="K228" s="6" t="s">
        <v>39</v>
      </c>
      <c r="L228" s="6">
        <v>18900.939999999999</v>
      </c>
      <c r="M228" s="6">
        <v>16177.36</v>
      </c>
      <c r="N228" s="6">
        <v>13910.45</v>
      </c>
      <c r="O228" s="6" t="s">
        <v>39</v>
      </c>
      <c r="P228" s="6">
        <v>6479.0300000000007</v>
      </c>
      <c r="Q228" s="6">
        <v>14574.159999999998</v>
      </c>
      <c r="R228" s="6">
        <v>26509.730000000003</v>
      </c>
      <c r="S228" s="6" t="s">
        <v>39</v>
      </c>
      <c r="T228" s="6">
        <v>1943.38</v>
      </c>
      <c r="U228" s="6">
        <v>20169.47</v>
      </c>
      <c r="V228" s="6">
        <v>38153.26</v>
      </c>
      <c r="W228" s="6">
        <v>18877.949999999997</v>
      </c>
      <c r="X228" s="6" t="s">
        <v>39</v>
      </c>
      <c r="Y228" s="6">
        <v>19092.7</v>
      </c>
      <c r="Z228" s="6" t="s">
        <v>39</v>
      </c>
      <c r="AA228" s="6" t="s">
        <v>39</v>
      </c>
      <c r="AB228" s="6" t="s">
        <v>39</v>
      </c>
      <c r="AC228" s="6">
        <v>5676.6100000000006</v>
      </c>
      <c r="AD228" s="6">
        <v>3677.43</v>
      </c>
      <c r="AE228" s="6" t="s">
        <v>39</v>
      </c>
      <c r="AF228" s="6" t="s">
        <v>39</v>
      </c>
      <c r="AG228" s="6">
        <v>2645.17</v>
      </c>
      <c r="AH228" s="6" t="s">
        <v>39</v>
      </c>
      <c r="AI228" s="6" t="s">
        <v>39</v>
      </c>
    </row>
    <row r="229" spans="1:35" x14ac:dyDescent="0.3">
      <c r="A229" s="7" t="s">
        <v>252</v>
      </c>
      <c r="B229" s="6">
        <v>85486097.069999993</v>
      </c>
      <c r="C229" s="6">
        <v>74343540.549999982</v>
      </c>
      <c r="D229" s="6">
        <v>93733383.719999999</v>
      </c>
      <c r="E229" s="6">
        <v>81880036.639999956</v>
      </c>
      <c r="F229" s="6">
        <v>94376417.240000024</v>
      </c>
      <c r="G229" s="6">
        <v>95800559.87000002</v>
      </c>
      <c r="H229" s="6">
        <v>105934110.13000007</v>
      </c>
      <c r="I229" s="6">
        <v>113484306.47999994</v>
      </c>
      <c r="J229" s="6">
        <v>91014327.090000004</v>
      </c>
      <c r="K229" s="6">
        <v>80883659.840000004</v>
      </c>
      <c r="L229" s="6">
        <v>91070376.290000036</v>
      </c>
      <c r="M229" s="6">
        <v>85322628.400000021</v>
      </c>
      <c r="N229" s="6">
        <v>97882607.459999979</v>
      </c>
      <c r="O229" s="6">
        <v>96175883.410000026</v>
      </c>
      <c r="P229" s="6">
        <v>93482747.320000038</v>
      </c>
      <c r="Q229" s="6">
        <v>90321472.759999976</v>
      </c>
      <c r="R229" s="6">
        <v>102440647.27999997</v>
      </c>
      <c r="S229" s="6">
        <v>92815797.829999998</v>
      </c>
      <c r="T229" s="6">
        <v>113127195.14000002</v>
      </c>
      <c r="U229" s="6">
        <v>105185735.86000003</v>
      </c>
      <c r="V229" s="6">
        <v>79037645.030000001</v>
      </c>
      <c r="W229" s="6">
        <v>98037798.709999993</v>
      </c>
      <c r="X229" s="6">
        <v>86162469.829999998</v>
      </c>
      <c r="Y229" s="6">
        <v>75551792.390000015</v>
      </c>
      <c r="Z229" s="6">
        <v>70697121.909999996</v>
      </c>
      <c r="AA229" s="6">
        <v>69425634.609999999</v>
      </c>
      <c r="AB229" s="6">
        <v>85640250.959999949</v>
      </c>
      <c r="AC229" s="6">
        <v>79448747.689999998</v>
      </c>
      <c r="AD229" s="6">
        <v>89216264.939999998</v>
      </c>
      <c r="AE229" s="6">
        <v>94004407.600000024</v>
      </c>
      <c r="AF229" s="6">
        <v>120146912.86</v>
      </c>
      <c r="AG229" s="6">
        <v>120297456.42000002</v>
      </c>
      <c r="AH229" s="6">
        <v>117033163.73999996</v>
      </c>
      <c r="AI229" s="6">
        <v>118781048.68000001</v>
      </c>
    </row>
    <row r="230" spans="1:35" x14ac:dyDescent="0.3">
      <c r="A230" s="7" t="s">
        <v>253</v>
      </c>
      <c r="B230" s="6">
        <v>5162632.42</v>
      </c>
      <c r="C230" s="6">
        <v>3426511.0000000005</v>
      </c>
      <c r="D230" s="6">
        <v>4552238.1399999997</v>
      </c>
      <c r="E230" s="6">
        <v>4626004.5200000005</v>
      </c>
      <c r="F230" s="6">
        <v>4386022.7500000009</v>
      </c>
      <c r="G230" s="6">
        <v>4645712.13</v>
      </c>
      <c r="H230" s="6">
        <v>6019395.049999997</v>
      </c>
      <c r="I230" s="6">
        <v>6699930.21</v>
      </c>
      <c r="J230" s="6">
        <v>5729158.3600000031</v>
      </c>
      <c r="K230" s="6">
        <v>7744573.3099999987</v>
      </c>
      <c r="L230" s="6">
        <v>3151149.84</v>
      </c>
      <c r="M230" s="6">
        <v>7720461.8699999955</v>
      </c>
      <c r="N230" s="6">
        <v>4635624.0600000005</v>
      </c>
      <c r="O230" s="6">
        <v>4331731.5200000014</v>
      </c>
      <c r="P230" s="6">
        <v>5375100.0100000007</v>
      </c>
      <c r="Q230" s="6">
        <v>2697930.1700000004</v>
      </c>
      <c r="R230" s="6">
        <v>4574481.28</v>
      </c>
      <c r="S230" s="6">
        <v>3865059.8000000007</v>
      </c>
      <c r="T230" s="6">
        <v>4180502.91</v>
      </c>
      <c r="U230" s="6">
        <v>6460824.8800000008</v>
      </c>
      <c r="V230" s="6">
        <v>20368160.810000006</v>
      </c>
      <c r="W230" s="6">
        <v>5972759.2500000009</v>
      </c>
      <c r="X230" s="6">
        <v>8561418.7300000004</v>
      </c>
      <c r="Y230" s="6">
        <v>15568541.580000002</v>
      </c>
      <c r="Z230" s="6">
        <v>1640312.4499999997</v>
      </c>
      <c r="AA230" s="6">
        <v>4566271.9400000004</v>
      </c>
      <c r="AB230" s="6">
        <v>2101718.91</v>
      </c>
      <c r="AC230" s="6">
        <v>8310487.120000002</v>
      </c>
      <c r="AD230" s="6">
        <v>3818578.3200000003</v>
      </c>
      <c r="AE230" s="6">
        <v>7153590.959999999</v>
      </c>
      <c r="AF230" s="6">
        <v>5429404.8600000013</v>
      </c>
      <c r="AG230" s="6">
        <v>66165174.359999999</v>
      </c>
      <c r="AH230" s="6">
        <v>9126151.3899999987</v>
      </c>
      <c r="AI230" s="6">
        <v>6087665.2499999991</v>
      </c>
    </row>
    <row r="231" spans="1:35" x14ac:dyDescent="0.3">
      <c r="A231" s="7" t="s">
        <v>254</v>
      </c>
      <c r="B231" s="6">
        <v>751301.67999999993</v>
      </c>
      <c r="C231" s="6">
        <v>2742330.52</v>
      </c>
      <c r="D231" s="6">
        <v>1103375.03</v>
      </c>
      <c r="E231" s="6">
        <v>937774.69000000006</v>
      </c>
      <c r="F231" s="6">
        <v>1524681.1800000002</v>
      </c>
      <c r="G231" s="6">
        <v>1731853.06</v>
      </c>
      <c r="H231" s="6">
        <v>6069098.3000000007</v>
      </c>
      <c r="I231" s="6">
        <v>6057406.7199999997</v>
      </c>
      <c r="J231" s="6">
        <v>4214545.07</v>
      </c>
      <c r="K231" s="6">
        <v>4761696.5900000008</v>
      </c>
      <c r="L231" s="6">
        <v>2240932.7199999997</v>
      </c>
      <c r="M231" s="6">
        <v>4550174.2399999993</v>
      </c>
      <c r="N231" s="6">
        <v>2725821.8499999996</v>
      </c>
      <c r="O231" s="6">
        <v>2376918.1399999997</v>
      </c>
      <c r="P231" s="6">
        <v>1577889.31</v>
      </c>
      <c r="Q231" s="6">
        <v>2011151.5699999998</v>
      </c>
      <c r="R231" s="6">
        <v>974570.48</v>
      </c>
      <c r="S231" s="6">
        <v>1396042.0300000003</v>
      </c>
      <c r="T231" s="6">
        <v>4811351.5500000007</v>
      </c>
      <c r="U231" s="6">
        <v>5425707.8100000005</v>
      </c>
      <c r="V231" s="6">
        <v>4428207.3</v>
      </c>
      <c r="W231" s="6">
        <v>9064423.2400000002</v>
      </c>
      <c r="X231" s="6">
        <v>3686576.9699999997</v>
      </c>
      <c r="Y231" s="6">
        <v>3023735.33</v>
      </c>
      <c r="Z231" s="6">
        <v>2262628.14</v>
      </c>
      <c r="AA231" s="6">
        <v>4100366.48</v>
      </c>
      <c r="AB231" s="6">
        <v>12970260.66</v>
      </c>
      <c r="AC231" s="6">
        <v>2253470.6000000006</v>
      </c>
      <c r="AD231" s="6">
        <v>3935766.2399999993</v>
      </c>
      <c r="AE231" s="6">
        <v>3389888.5600000005</v>
      </c>
      <c r="AF231" s="6">
        <v>5158404.6000000006</v>
      </c>
      <c r="AG231" s="6">
        <v>9407792.5399999991</v>
      </c>
      <c r="AH231" s="6">
        <v>6371055.3900000006</v>
      </c>
      <c r="AI231" s="6">
        <v>9325488.9999999981</v>
      </c>
    </row>
    <row r="232" spans="1:35" x14ac:dyDescent="0.3">
      <c r="A232" s="7" t="s">
        <v>255</v>
      </c>
      <c r="B232" s="6">
        <v>128090406.71000001</v>
      </c>
      <c r="C232" s="6">
        <v>93674001.029999986</v>
      </c>
      <c r="D232" s="6">
        <v>139928226.50000006</v>
      </c>
      <c r="E232" s="6">
        <v>100789296.35000002</v>
      </c>
      <c r="F232" s="6">
        <v>104995452.99999999</v>
      </c>
      <c r="G232" s="6">
        <v>124783993.84000014</v>
      </c>
      <c r="H232" s="6">
        <v>130632402.10999997</v>
      </c>
      <c r="I232" s="6">
        <v>99147189.73999992</v>
      </c>
      <c r="J232" s="6">
        <v>128356856.3900001</v>
      </c>
      <c r="K232" s="6">
        <v>112950291.11999997</v>
      </c>
      <c r="L232" s="6">
        <v>174613179.34999996</v>
      </c>
      <c r="M232" s="6">
        <v>116427535.69</v>
      </c>
      <c r="N232" s="6">
        <v>148826626.35999998</v>
      </c>
      <c r="O232" s="6">
        <v>121183260.89999998</v>
      </c>
      <c r="P232" s="6">
        <v>86973481.680000007</v>
      </c>
      <c r="Q232" s="6">
        <v>117357119.64</v>
      </c>
      <c r="R232" s="6">
        <v>127177095.36999993</v>
      </c>
      <c r="S232" s="6">
        <v>81935897.210000008</v>
      </c>
      <c r="T232" s="6">
        <v>93277733.050000012</v>
      </c>
      <c r="U232" s="6">
        <v>93392326.099999994</v>
      </c>
      <c r="V232" s="6">
        <v>87152870.729999989</v>
      </c>
      <c r="W232" s="6">
        <v>114312766.85999998</v>
      </c>
      <c r="X232" s="6">
        <v>112624244.97</v>
      </c>
      <c r="Y232" s="6">
        <v>145298631.68000007</v>
      </c>
      <c r="Z232" s="6">
        <v>137902318.92999998</v>
      </c>
      <c r="AA232" s="6">
        <v>142971187.50999999</v>
      </c>
      <c r="AB232" s="6">
        <v>152600893.17000002</v>
      </c>
      <c r="AC232" s="6">
        <v>117971606.01999998</v>
      </c>
      <c r="AD232" s="6">
        <v>101430576.12000002</v>
      </c>
      <c r="AE232" s="6">
        <v>110853395.58000001</v>
      </c>
      <c r="AF232" s="6">
        <v>103609000.02999997</v>
      </c>
      <c r="AG232" s="6">
        <v>119378196.84999998</v>
      </c>
      <c r="AH232" s="6">
        <v>168258538.82000002</v>
      </c>
      <c r="AI232" s="6">
        <v>123722984.57999995</v>
      </c>
    </row>
    <row r="233" spans="1:35" x14ac:dyDescent="0.3">
      <c r="A233" s="7" t="s">
        <v>256</v>
      </c>
      <c r="B233" s="6">
        <v>32191952.54000001</v>
      </c>
      <c r="C233" s="6">
        <v>37897439.819999993</v>
      </c>
      <c r="D233" s="6">
        <v>33777400.670000002</v>
      </c>
      <c r="E233" s="6">
        <v>42057582.460000008</v>
      </c>
      <c r="F233" s="6">
        <v>50534627.729999989</v>
      </c>
      <c r="G233" s="6">
        <v>73003950.310000017</v>
      </c>
      <c r="H233" s="6">
        <v>58291438.109999999</v>
      </c>
      <c r="I233" s="6">
        <v>48105339.060000002</v>
      </c>
      <c r="J233" s="6">
        <v>56529168.76000002</v>
      </c>
      <c r="K233" s="6">
        <v>41462540.939999998</v>
      </c>
      <c r="L233" s="6">
        <v>41462221.800000004</v>
      </c>
      <c r="M233" s="6">
        <v>26450006.080000006</v>
      </c>
      <c r="N233" s="6">
        <v>39503913.800000004</v>
      </c>
      <c r="O233" s="6">
        <v>43429281.429999977</v>
      </c>
      <c r="P233" s="6">
        <v>70188874.420000002</v>
      </c>
      <c r="Q233" s="6">
        <v>73818254.280000001</v>
      </c>
      <c r="R233" s="6">
        <v>70448640.469999984</v>
      </c>
      <c r="S233" s="6">
        <v>67618985.169999987</v>
      </c>
      <c r="T233" s="6">
        <v>55167905.260000005</v>
      </c>
      <c r="U233" s="6">
        <v>108070662.48999998</v>
      </c>
      <c r="V233" s="6">
        <v>25073501.509999998</v>
      </c>
      <c r="W233" s="6">
        <v>49377501.859999992</v>
      </c>
      <c r="X233" s="6">
        <v>67358872.799999997</v>
      </c>
      <c r="Y233" s="6">
        <v>57631396.530000016</v>
      </c>
      <c r="Z233" s="6">
        <v>37050148.570000008</v>
      </c>
      <c r="AA233" s="6">
        <v>31530046.610000007</v>
      </c>
      <c r="AB233" s="6">
        <v>41761689.999999993</v>
      </c>
      <c r="AC233" s="6">
        <v>38310276.640000001</v>
      </c>
      <c r="AD233" s="6">
        <v>46240244.93</v>
      </c>
      <c r="AE233" s="6">
        <v>91446954.789999992</v>
      </c>
      <c r="AF233" s="6">
        <v>70736477.699999988</v>
      </c>
      <c r="AG233" s="6">
        <v>48454507.910000004</v>
      </c>
      <c r="AH233" s="6">
        <v>44154907.539999992</v>
      </c>
      <c r="AI233" s="6">
        <v>51468968.82</v>
      </c>
    </row>
    <row r="234" spans="1:35" x14ac:dyDescent="0.3">
      <c r="A234" s="7" t="s">
        <v>257</v>
      </c>
      <c r="B234" s="6">
        <v>19355178.84</v>
      </c>
      <c r="C234" s="6">
        <v>22240692.750000007</v>
      </c>
      <c r="D234" s="6">
        <v>26168958.649999999</v>
      </c>
      <c r="E234" s="6">
        <v>26984401.359999996</v>
      </c>
      <c r="F234" s="6">
        <v>28311091.920000009</v>
      </c>
      <c r="G234" s="6">
        <v>24623276.659999993</v>
      </c>
      <c r="H234" s="6">
        <v>23905541.120000008</v>
      </c>
      <c r="I234" s="6">
        <v>28474118.74000001</v>
      </c>
      <c r="J234" s="6">
        <v>22564575.02999999</v>
      </c>
      <c r="K234" s="6">
        <v>23843443.380000006</v>
      </c>
      <c r="L234" s="6">
        <v>21190997.829999991</v>
      </c>
      <c r="M234" s="6">
        <v>24102928.109999992</v>
      </c>
      <c r="N234" s="6">
        <v>24207953.539999992</v>
      </c>
      <c r="O234" s="6">
        <v>28344971.649999987</v>
      </c>
      <c r="P234" s="6">
        <v>20689008.550000001</v>
      </c>
      <c r="Q234" s="6">
        <v>28497544.680000007</v>
      </c>
      <c r="R234" s="6">
        <v>32882640.330000009</v>
      </c>
      <c r="S234" s="6">
        <v>27449085.010000002</v>
      </c>
      <c r="T234" s="6">
        <v>33159062.760000009</v>
      </c>
      <c r="U234" s="6">
        <v>27234947.329999994</v>
      </c>
      <c r="V234" s="6">
        <v>25532703.320000008</v>
      </c>
      <c r="W234" s="6">
        <v>30242883.529999997</v>
      </c>
      <c r="X234" s="6">
        <v>25624525.609999996</v>
      </c>
      <c r="Y234" s="6">
        <v>25205600.880000006</v>
      </c>
      <c r="Z234" s="6">
        <v>20753467.979999997</v>
      </c>
      <c r="AA234" s="6">
        <v>19895423.720000003</v>
      </c>
      <c r="AB234" s="6">
        <v>29172270.49000001</v>
      </c>
      <c r="AC234" s="6">
        <v>28853939.429999992</v>
      </c>
      <c r="AD234" s="6">
        <v>24762128.280000005</v>
      </c>
      <c r="AE234" s="6">
        <v>27292167.830000006</v>
      </c>
      <c r="AF234" s="6">
        <v>25626927.57</v>
      </c>
      <c r="AG234" s="6">
        <v>26305786.009999998</v>
      </c>
      <c r="AH234" s="6">
        <v>27751606.09</v>
      </c>
      <c r="AI234" s="6">
        <v>30595485.360000011</v>
      </c>
    </row>
    <row r="235" spans="1:35" x14ac:dyDescent="0.3">
      <c r="A235" s="7" t="s">
        <v>258</v>
      </c>
      <c r="B235" s="6">
        <v>40825.339999999997</v>
      </c>
      <c r="C235" s="6">
        <v>65851.950000000012</v>
      </c>
      <c r="D235" s="6">
        <v>125854.97</v>
      </c>
      <c r="E235" s="6">
        <v>414647.56</v>
      </c>
      <c r="F235" s="6">
        <v>292136.36</v>
      </c>
      <c r="G235" s="6">
        <v>342635.5</v>
      </c>
      <c r="H235" s="6">
        <v>136851.15</v>
      </c>
      <c r="I235" s="6">
        <v>126396.2</v>
      </c>
      <c r="J235" s="6">
        <v>327108.52000000008</v>
      </c>
      <c r="K235" s="6">
        <v>382670.26</v>
      </c>
      <c r="L235" s="6">
        <v>53293.26</v>
      </c>
      <c r="M235" s="6">
        <v>18333.07</v>
      </c>
      <c r="N235" s="6">
        <v>61865.17</v>
      </c>
      <c r="O235" s="6">
        <v>74036.160000000003</v>
      </c>
      <c r="P235" s="6">
        <v>75439.679999999993</v>
      </c>
      <c r="Q235" s="6">
        <v>81884.02</v>
      </c>
      <c r="R235" s="6">
        <v>51601.540000000008</v>
      </c>
      <c r="S235" s="6">
        <v>326900.82</v>
      </c>
      <c r="T235" s="6">
        <v>197952.2</v>
      </c>
      <c r="U235" s="6">
        <v>110205.46000000002</v>
      </c>
      <c r="V235" s="6">
        <v>80011.200000000012</v>
      </c>
      <c r="W235" s="6">
        <v>107364.73</v>
      </c>
      <c r="X235" s="6">
        <v>87265.43</v>
      </c>
      <c r="Y235" s="6">
        <v>32368.969999999998</v>
      </c>
      <c r="Z235" s="6">
        <v>99977.29</v>
      </c>
      <c r="AA235" s="6">
        <v>12772.9</v>
      </c>
      <c r="AB235" s="6">
        <v>21242.82</v>
      </c>
      <c r="AC235" s="6">
        <v>12592.470000000001</v>
      </c>
      <c r="AD235" s="6">
        <v>56202.770000000004</v>
      </c>
      <c r="AE235" s="6">
        <v>8404.85</v>
      </c>
      <c r="AF235" s="6">
        <v>13798.43</v>
      </c>
      <c r="AG235" s="6">
        <v>10781.279999999999</v>
      </c>
      <c r="AH235" s="6">
        <v>17276.84</v>
      </c>
      <c r="AI235" s="6">
        <v>7181.83</v>
      </c>
    </row>
    <row r="236" spans="1:35" x14ac:dyDescent="0.3">
      <c r="A236" s="7" t="s">
        <v>259</v>
      </c>
      <c r="B236" s="8"/>
      <c r="C236" s="8"/>
      <c r="D236" s="8"/>
      <c r="E236" s="6" t="s">
        <v>39</v>
      </c>
      <c r="F236" s="8"/>
      <c r="G236" s="6" t="s">
        <v>39</v>
      </c>
      <c r="H236" s="6" t="s">
        <v>39</v>
      </c>
      <c r="I236" s="6">
        <v>916.52</v>
      </c>
      <c r="J236" s="6">
        <v>3470.7499999999995</v>
      </c>
      <c r="K236" s="8"/>
      <c r="L236" s="6" t="s">
        <v>39</v>
      </c>
      <c r="M236" s="6" t="s">
        <v>39</v>
      </c>
      <c r="N236" s="6" t="s">
        <v>39</v>
      </c>
      <c r="O236" s="8"/>
      <c r="P236" s="6" t="s">
        <v>39</v>
      </c>
      <c r="Q236" s="8"/>
      <c r="R236" s="8"/>
      <c r="S236" s="6" t="s">
        <v>39</v>
      </c>
      <c r="T236" s="8"/>
      <c r="U236" s="6" t="s">
        <v>39</v>
      </c>
      <c r="V236" s="8"/>
      <c r="W236" s="8"/>
      <c r="X236" s="8"/>
      <c r="Y236" s="6" t="s">
        <v>39</v>
      </c>
      <c r="Z236" s="6" t="s">
        <v>39</v>
      </c>
      <c r="AA236" s="8"/>
      <c r="AB236" s="6" t="s">
        <v>39</v>
      </c>
      <c r="AC236" s="6" t="s">
        <v>39</v>
      </c>
      <c r="AD236" s="8"/>
      <c r="AE236" s="8"/>
      <c r="AF236" s="8"/>
      <c r="AG236" s="8"/>
      <c r="AH236" s="8"/>
      <c r="AI236" s="8"/>
    </row>
    <row r="237" spans="1:35" x14ac:dyDescent="0.3">
      <c r="A237" s="7" t="s">
        <v>260</v>
      </c>
      <c r="B237" s="6" t="s">
        <v>39</v>
      </c>
      <c r="C237" s="6">
        <v>739.03000000000009</v>
      </c>
      <c r="D237" s="6">
        <v>190.22</v>
      </c>
      <c r="E237" s="6" t="s">
        <v>39</v>
      </c>
      <c r="F237" s="8"/>
      <c r="G237" s="6">
        <v>48817.57</v>
      </c>
      <c r="H237" s="6">
        <v>3485.8999999999996</v>
      </c>
      <c r="I237" s="6">
        <v>2288.8200000000002</v>
      </c>
      <c r="J237" s="6">
        <v>4150.3999999999996</v>
      </c>
      <c r="K237" s="6">
        <v>3581.79</v>
      </c>
      <c r="L237" s="6">
        <v>2282.9699999999998</v>
      </c>
      <c r="M237" s="6">
        <v>6373.76</v>
      </c>
      <c r="N237" s="6">
        <v>214.94</v>
      </c>
      <c r="O237" s="6">
        <v>1158.98</v>
      </c>
      <c r="P237" s="6" t="s">
        <v>39</v>
      </c>
      <c r="Q237" s="6">
        <v>137.94999999999999</v>
      </c>
      <c r="R237" s="6">
        <v>245.23</v>
      </c>
      <c r="S237" s="6" t="s">
        <v>39</v>
      </c>
      <c r="T237" s="6" t="s">
        <v>39</v>
      </c>
      <c r="U237" s="6">
        <v>170.7</v>
      </c>
      <c r="V237" s="6">
        <v>4860.84</v>
      </c>
      <c r="W237" s="6" t="s">
        <v>39</v>
      </c>
      <c r="X237" s="8"/>
      <c r="Y237" s="6" t="s">
        <v>39</v>
      </c>
      <c r="Z237" s="6" t="s">
        <v>39</v>
      </c>
      <c r="AA237" s="8"/>
      <c r="AB237" s="6" t="s">
        <v>39</v>
      </c>
      <c r="AC237" s="6" t="s">
        <v>39</v>
      </c>
      <c r="AD237" s="8"/>
      <c r="AE237" s="8"/>
      <c r="AF237" s="6" t="s">
        <v>39</v>
      </c>
      <c r="AG237" s="6">
        <v>21437.42</v>
      </c>
      <c r="AH237" s="8"/>
      <c r="AI237" s="6">
        <v>349.53</v>
      </c>
    </row>
    <row r="238" spans="1:35" x14ac:dyDescent="0.3">
      <c r="A238" s="7" t="s">
        <v>261</v>
      </c>
      <c r="B238" s="6">
        <v>559.38</v>
      </c>
      <c r="C238" s="6">
        <v>236.68</v>
      </c>
      <c r="D238" s="6">
        <v>511.67</v>
      </c>
      <c r="E238" s="6" t="s">
        <v>39</v>
      </c>
      <c r="F238" s="6" t="s">
        <v>39</v>
      </c>
      <c r="G238" s="6" t="s">
        <v>39</v>
      </c>
      <c r="H238" s="6">
        <v>150.92000000000002</v>
      </c>
      <c r="I238" s="6">
        <v>385.36</v>
      </c>
      <c r="J238" s="6">
        <v>537.44000000000005</v>
      </c>
      <c r="K238" s="6">
        <v>1178.1299999999999</v>
      </c>
      <c r="L238" s="6">
        <v>3930.1100000000006</v>
      </c>
      <c r="M238" s="6">
        <v>5356.43</v>
      </c>
      <c r="N238" s="6" t="s">
        <v>39</v>
      </c>
      <c r="O238" s="6" t="s">
        <v>39</v>
      </c>
      <c r="P238" s="6">
        <v>2011.89</v>
      </c>
      <c r="Q238" s="6">
        <v>1574.11</v>
      </c>
      <c r="R238" s="6">
        <v>542.29</v>
      </c>
      <c r="S238" s="6">
        <v>2972.8599999999997</v>
      </c>
      <c r="T238" s="6">
        <v>1327.24</v>
      </c>
      <c r="U238" s="6">
        <v>1692.42</v>
      </c>
      <c r="V238" s="6" t="s">
        <v>39</v>
      </c>
      <c r="W238" s="6" t="s">
        <v>39</v>
      </c>
      <c r="X238" s="6">
        <v>462.58</v>
      </c>
      <c r="Y238" s="6" t="s">
        <v>39</v>
      </c>
      <c r="Z238" s="6">
        <v>4398.92</v>
      </c>
      <c r="AA238" s="6" t="s">
        <v>39</v>
      </c>
      <c r="AB238" s="6" t="s">
        <v>39</v>
      </c>
      <c r="AC238" s="6" t="s">
        <v>39</v>
      </c>
      <c r="AD238" s="6" t="s">
        <v>39</v>
      </c>
      <c r="AE238" s="6" t="s">
        <v>39</v>
      </c>
      <c r="AF238" s="6" t="s">
        <v>39</v>
      </c>
      <c r="AG238" s="8"/>
      <c r="AH238" s="6">
        <v>2289.08</v>
      </c>
      <c r="AI238" s="6">
        <v>3667.01</v>
      </c>
    </row>
    <row r="239" spans="1:35" x14ac:dyDescent="0.3">
      <c r="A239" s="7" t="s">
        <v>262</v>
      </c>
      <c r="B239" s="6">
        <v>5439.76</v>
      </c>
      <c r="C239" s="8"/>
      <c r="D239" s="6">
        <v>203.56</v>
      </c>
      <c r="E239" s="6">
        <v>36098.490000000005</v>
      </c>
      <c r="F239" s="6">
        <v>215765.38999999998</v>
      </c>
      <c r="G239" s="6">
        <v>1349686.6099999999</v>
      </c>
      <c r="H239" s="6">
        <v>4175.16</v>
      </c>
      <c r="I239" s="6">
        <v>26770.3</v>
      </c>
      <c r="J239" s="6">
        <v>15649.24</v>
      </c>
      <c r="K239" s="6">
        <v>9930.2099999999991</v>
      </c>
      <c r="L239" s="6">
        <v>13977.53</v>
      </c>
      <c r="M239" s="6">
        <v>11002.6</v>
      </c>
      <c r="N239" s="6">
        <v>4193.3</v>
      </c>
      <c r="O239" s="6">
        <v>6545.98</v>
      </c>
      <c r="P239" s="6">
        <v>7830.98</v>
      </c>
      <c r="Q239" s="6">
        <v>78976.560000000012</v>
      </c>
      <c r="R239" s="6">
        <v>3161.4300000000003</v>
      </c>
      <c r="S239" s="6">
        <v>68593.529999999984</v>
      </c>
      <c r="T239" s="6">
        <v>68150.789999999994</v>
      </c>
      <c r="U239" s="6">
        <v>180013.18</v>
      </c>
      <c r="V239" s="6">
        <v>448044.48</v>
      </c>
      <c r="W239" s="6">
        <v>69326.61</v>
      </c>
      <c r="X239" s="6">
        <v>1924.28</v>
      </c>
      <c r="Y239" s="6">
        <v>42821.689999999995</v>
      </c>
      <c r="Z239" s="6">
        <v>47971.709999999992</v>
      </c>
      <c r="AA239" s="6">
        <v>14112.140000000001</v>
      </c>
      <c r="AB239" s="6">
        <v>5734.75</v>
      </c>
      <c r="AC239" s="6" t="s">
        <v>39</v>
      </c>
      <c r="AD239" s="6">
        <v>7014.53</v>
      </c>
      <c r="AE239" s="6">
        <v>6382.9599999999991</v>
      </c>
      <c r="AF239" s="6" t="s">
        <v>39</v>
      </c>
      <c r="AG239" s="6">
        <v>25677.62</v>
      </c>
      <c r="AH239" s="6">
        <v>144070.93</v>
      </c>
      <c r="AI239" s="6">
        <v>207934.78999999998</v>
      </c>
    </row>
    <row r="240" spans="1:35" x14ac:dyDescent="0.3">
      <c r="A240" s="7" t="s">
        <v>263</v>
      </c>
      <c r="B240" s="6">
        <v>68313219.019999996</v>
      </c>
      <c r="C240" s="6">
        <v>47761068.240000002</v>
      </c>
      <c r="D240" s="6">
        <v>31204808.709999997</v>
      </c>
      <c r="E240" s="6">
        <v>9572595.9999999981</v>
      </c>
      <c r="F240" s="6">
        <v>8128445.589999998</v>
      </c>
      <c r="G240" s="6">
        <v>11243687.91</v>
      </c>
      <c r="H240" s="6">
        <v>11564031.359999999</v>
      </c>
      <c r="I240" s="6">
        <v>9857084.4699999988</v>
      </c>
      <c r="J240" s="6">
        <v>8383453.8799999999</v>
      </c>
      <c r="K240" s="6">
        <v>28315861.699999999</v>
      </c>
      <c r="L240" s="6">
        <v>27175986.77</v>
      </c>
      <c r="M240" s="6">
        <v>17935119.789999999</v>
      </c>
      <c r="N240" s="6">
        <v>16053352.619999999</v>
      </c>
      <c r="O240" s="6">
        <v>21223676.049999997</v>
      </c>
      <c r="P240" s="6">
        <v>13624687.730000002</v>
      </c>
      <c r="Q240" s="6">
        <v>12229789.100000001</v>
      </c>
      <c r="R240" s="6">
        <v>17043429.84</v>
      </c>
      <c r="S240" s="6">
        <v>5418235.0099999998</v>
      </c>
      <c r="T240" s="6">
        <v>40007389.100000001</v>
      </c>
      <c r="U240" s="6">
        <v>44665938.030000001</v>
      </c>
      <c r="V240" s="6">
        <v>18789769.790000003</v>
      </c>
      <c r="W240" s="6">
        <v>7648793.0399999991</v>
      </c>
      <c r="X240" s="6">
        <v>14618610.23</v>
      </c>
      <c r="Y240" s="6">
        <v>11432391.040000001</v>
      </c>
      <c r="Z240" s="6">
        <v>11143883.4</v>
      </c>
      <c r="AA240" s="6">
        <v>10842306.73</v>
      </c>
      <c r="AB240" s="6">
        <v>18943089.750000004</v>
      </c>
      <c r="AC240" s="6">
        <v>9650401.4199999999</v>
      </c>
      <c r="AD240" s="6">
        <v>9222240.209999999</v>
      </c>
      <c r="AE240" s="6">
        <v>8799987.8800000008</v>
      </c>
      <c r="AF240" s="6">
        <v>9161776.1199999973</v>
      </c>
      <c r="AG240" s="6">
        <v>19364550.259999998</v>
      </c>
      <c r="AH240" s="6">
        <v>379465.48</v>
      </c>
      <c r="AI240" s="6">
        <v>8175743.2000000002</v>
      </c>
    </row>
    <row r="241" spans="1:35" x14ac:dyDescent="0.3">
      <c r="A241" s="7" t="s">
        <v>264</v>
      </c>
      <c r="B241" s="6">
        <v>4544.2899999999991</v>
      </c>
      <c r="C241" s="6" t="s">
        <v>39</v>
      </c>
      <c r="D241" s="6">
        <v>61766.31</v>
      </c>
      <c r="E241" s="6">
        <v>1343.54</v>
      </c>
      <c r="F241" s="6">
        <v>16004.61</v>
      </c>
      <c r="G241" s="6">
        <v>2524.6799999999998</v>
      </c>
      <c r="H241" s="6">
        <v>198.5</v>
      </c>
      <c r="I241" s="6">
        <v>604.48</v>
      </c>
      <c r="J241" s="6">
        <v>3581.32</v>
      </c>
      <c r="K241" s="6">
        <v>6417.02</v>
      </c>
      <c r="L241" s="6">
        <v>1120.21</v>
      </c>
      <c r="M241" s="6">
        <v>5998.7199999999993</v>
      </c>
      <c r="N241" s="6">
        <v>2385.8900000000003</v>
      </c>
      <c r="O241" s="6">
        <v>2635.8900000000003</v>
      </c>
      <c r="P241" s="6">
        <v>2132.62</v>
      </c>
      <c r="Q241" s="6">
        <v>12371.44</v>
      </c>
      <c r="R241" s="6">
        <v>3507.27</v>
      </c>
      <c r="S241" s="6">
        <v>5850.3</v>
      </c>
      <c r="T241" s="6">
        <v>5946.56</v>
      </c>
      <c r="U241" s="6">
        <v>3036.75</v>
      </c>
      <c r="V241" s="6">
        <v>8716.86</v>
      </c>
      <c r="W241" s="6">
        <v>55132.210000000006</v>
      </c>
      <c r="X241" s="6">
        <v>40726.549999999996</v>
      </c>
      <c r="Y241" s="6">
        <v>7590.3600000000006</v>
      </c>
      <c r="Z241" s="6">
        <v>61371.689999999995</v>
      </c>
      <c r="AA241" s="6">
        <v>699.02</v>
      </c>
      <c r="AB241" s="6">
        <v>5154.12</v>
      </c>
      <c r="AC241" s="6">
        <v>41341.21</v>
      </c>
      <c r="AD241" s="6" t="s">
        <v>39</v>
      </c>
      <c r="AE241" s="6">
        <v>2653.8500000000004</v>
      </c>
      <c r="AF241" s="6" t="s">
        <v>39</v>
      </c>
      <c r="AG241" s="6">
        <v>308.44</v>
      </c>
      <c r="AH241" s="6" t="s">
        <v>39</v>
      </c>
      <c r="AI241" s="6">
        <v>1480.2299999999998</v>
      </c>
    </row>
    <row r="242" spans="1:35" x14ac:dyDescent="0.3">
      <c r="A242" s="7" t="s">
        <v>265</v>
      </c>
      <c r="B242" s="6">
        <v>33252884.400000006</v>
      </c>
      <c r="C242" s="6">
        <v>28381250.050000001</v>
      </c>
      <c r="D242" s="6">
        <v>27162277.57</v>
      </c>
      <c r="E242" s="6">
        <v>20517379.75</v>
      </c>
      <c r="F242" s="6">
        <v>23645880.399999999</v>
      </c>
      <c r="G242" s="6">
        <v>31594501.960000001</v>
      </c>
      <c r="H242" s="6">
        <v>22857254.269999996</v>
      </c>
      <c r="I242" s="6">
        <v>21248090.840000004</v>
      </c>
      <c r="J242" s="6">
        <v>59141147.269999981</v>
      </c>
      <c r="K242" s="6">
        <v>27483438.899999995</v>
      </c>
      <c r="L242" s="6">
        <v>36011785.479999989</v>
      </c>
      <c r="M242" s="6">
        <v>40450032.870000005</v>
      </c>
      <c r="N242" s="6">
        <v>43726634.419999987</v>
      </c>
      <c r="O242" s="6">
        <v>42021587.410000019</v>
      </c>
      <c r="P242" s="6">
        <v>26466255.149999999</v>
      </c>
      <c r="Q242" s="6">
        <v>45838229.56000001</v>
      </c>
      <c r="R242" s="6">
        <v>46943174.340000004</v>
      </c>
      <c r="S242" s="6">
        <v>30488994.790000007</v>
      </c>
      <c r="T242" s="6">
        <v>42562506.519999996</v>
      </c>
      <c r="U242" s="6">
        <v>29879934.02</v>
      </c>
      <c r="V242" s="6">
        <v>21544570.640000001</v>
      </c>
      <c r="W242" s="6">
        <v>42483096.240000002</v>
      </c>
      <c r="X242" s="6">
        <v>47068016.519999996</v>
      </c>
      <c r="Y242" s="6">
        <v>36939611.030000001</v>
      </c>
      <c r="Z242" s="6">
        <v>18506194.580000002</v>
      </c>
      <c r="AA242" s="6">
        <v>21953285.91</v>
      </c>
      <c r="AB242" s="6">
        <v>31823499.890000001</v>
      </c>
      <c r="AC242" s="6">
        <v>41191657.129999995</v>
      </c>
      <c r="AD242" s="6">
        <v>29848286.229999997</v>
      </c>
      <c r="AE242" s="6">
        <v>53548417.960000001</v>
      </c>
      <c r="AF242" s="6">
        <v>60178880.259999998</v>
      </c>
      <c r="AG242" s="6">
        <v>40459108.440000005</v>
      </c>
      <c r="AH242" s="6">
        <v>50421066.170000002</v>
      </c>
      <c r="AI242" s="6">
        <v>70644603.530000001</v>
      </c>
    </row>
    <row r="243" spans="1:35" x14ac:dyDescent="0.3">
      <c r="A243" s="7" t="s">
        <v>266</v>
      </c>
      <c r="B243" s="6">
        <v>1266448.9500000002</v>
      </c>
      <c r="C243" s="6">
        <v>789616.72</v>
      </c>
      <c r="D243" s="6">
        <v>302345.26</v>
      </c>
      <c r="E243" s="6">
        <v>944471.3899999999</v>
      </c>
      <c r="F243" s="6">
        <v>2628718.2400000002</v>
      </c>
      <c r="G243" s="6">
        <v>5403947.2300000004</v>
      </c>
      <c r="H243" s="6">
        <v>1869241.35</v>
      </c>
      <c r="I243" s="6">
        <v>196988.91</v>
      </c>
      <c r="J243" s="6">
        <v>209311.09</v>
      </c>
      <c r="K243" s="6">
        <v>300567.26</v>
      </c>
      <c r="L243" s="6">
        <v>1522489.1900000002</v>
      </c>
      <c r="M243" s="6">
        <v>1546200.2399999998</v>
      </c>
      <c r="N243" s="6">
        <v>208969.51</v>
      </c>
      <c r="O243" s="6">
        <v>219595.73</v>
      </c>
      <c r="P243" s="6">
        <v>1484149.7</v>
      </c>
      <c r="Q243" s="6">
        <v>985796.8400000002</v>
      </c>
      <c r="R243" s="6">
        <v>3469122.9799999995</v>
      </c>
      <c r="S243" s="6">
        <v>5958383.8599999994</v>
      </c>
      <c r="T243" s="6">
        <v>9140262.3200000003</v>
      </c>
      <c r="U243" s="6">
        <v>1308122.4900000002</v>
      </c>
      <c r="V243" s="6">
        <v>5378851.4299999997</v>
      </c>
      <c r="W243" s="6">
        <v>2808351.1100000003</v>
      </c>
      <c r="X243" s="6">
        <v>1749263.8900000001</v>
      </c>
      <c r="Y243" s="6">
        <v>2367413.61</v>
      </c>
      <c r="Z243" s="6">
        <v>3765266.6100000003</v>
      </c>
      <c r="AA243" s="6">
        <v>2363887.37</v>
      </c>
      <c r="AB243" s="6">
        <v>2497694.2400000002</v>
      </c>
      <c r="AC243" s="6">
        <v>2268336.38</v>
      </c>
      <c r="AD243" s="6">
        <v>1264209.8700000001</v>
      </c>
      <c r="AE243" s="6">
        <v>4341419.12</v>
      </c>
      <c r="AF243" s="6">
        <v>7096945.8900000015</v>
      </c>
      <c r="AG243" s="6">
        <v>1855825.65</v>
      </c>
      <c r="AH243" s="6">
        <v>1574159.7699999998</v>
      </c>
      <c r="AI243" s="6">
        <v>4273442.419999999</v>
      </c>
    </row>
    <row r="244" spans="1:35" x14ac:dyDescent="0.3">
      <c r="A244" s="7" t="s">
        <v>267</v>
      </c>
      <c r="B244" s="6" t="s">
        <v>39</v>
      </c>
      <c r="C244" s="6">
        <v>2719.79</v>
      </c>
      <c r="D244" s="6">
        <v>4236.7700000000004</v>
      </c>
      <c r="E244" s="6">
        <v>2105.91</v>
      </c>
      <c r="F244" s="6" t="s">
        <v>39</v>
      </c>
      <c r="G244" s="6" t="s">
        <v>39</v>
      </c>
      <c r="H244" s="6" t="s">
        <v>39</v>
      </c>
      <c r="I244" s="6">
        <v>4616.62</v>
      </c>
      <c r="J244" s="6" t="s">
        <v>39</v>
      </c>
      <c r="K244" s="6">
        <v>14685.96</v>
      </c>
      <c r="L244" s="6">
        <v>55896.41</v>
      </c>
      <c r="M244" s="6">
        <v>188359.32000000004</v>
      </c>
      <c r="N244" s="6">
        <v>8252.2099999999991</v>
      </c>
      <c r="O244" s="6">
        <v>6614.17</v>
      </c>
      <c r="P244" s="6" t="s">
        <v>39</v>
      </c>
      <c r="Q244" s="6">
        <v>2136.86</v>
      </c>
      <c r="R244" s="6">
        <v>5770.83</v>
      </c>
      <c r="S244" s="6" t="s">
        <v>39</v>
      </c>
      <c r="T244" s="6">
        <v>11001.619999999999</v>
      </c>
      <c r="U244" s="6">
        <v>5659.99</v>
      </c>
      <c r="V244" s="6">
        <v>2367.1800000000003</v>
      </c>
      <c r="W244" s="6">
        <v>14360.289999999999</v>
      </c>
      <c r="X244" s="6">
        <v>740.26</v>
      </c>
      <c r="Y244" s="6">
        <v>2518.9299999999998</v>
      </c>
      <c r="Z244" s="6" t="s">
        <v>39</v>
      </c>
      <c r="AA244" s="6">
        <v>2133.4299999999998</v>
      </c>
      <c r="AB244" s="6" t="s">
        <v>39</v>
      </c>
      <c r="AC244" s="8"/>
      <c r="AD244" s="6" t="s">
        <v>39</v>
      </c>
      <c r="AE244" s="6">
        <v>4376.2000000000007</v>
      </c>
      <c r="AF244" s="6" t="s">
        <v>39</v>
      </c>
      <c r="AG244" s="6" t="s">
        <v>39</v>
      </c>
      <c r="AH244" s="6" t="s">
        <v>39</v>
      </c>
      <c r="AI244" s="6" t="s">
        <v>39</v>
      </c>
    </row>
    <row r="245" spans="1:35" s="15" customFormat="1" x14ac:dyDescent="0.3">
      <c r="A245" s="13" t="s">
        <v>268</v>
      </c>
      <c r="B245" s="14">
        <v>704138.48</v>
      </c>
      <c r="C245" s="14">
        <v>792391.02000000014</v>
      </c>
      <c r="D245" s="14">
        <v>768827.51999999979</v>
      </c>
      <c r="E245" s="14">
        <v>1317149.4299999995</v>
      </c>
      <c r="F245" s="14">
        <v>1449718.5899999996</v>
      </c>
      <c r="G245" s="14">
        <v>1612108.89</v>
      </c>
      <c r="H245" s="14">
        <v>882257.95000000019</v>
      </c>
      <c r="I245" s="14">
        <v>1124578.79</v>
      </c>
      <c r="J245" s="14">
        <v>1140232.6400000001</v>
      </c>
      <c r="K245" s="14">
        <v>1434190.6899999997</v>
      </c>
      <c r="L245" s="14">
        <v>1380856</v>
      </c>
      <c r="M245" s="14">
        <v>1785578.44</v>
      </c>
      <c r="N245" s="14">
        <v>1628712.5599999998</v>
      </c>
      <c r="O245" s="14">
        <v>2222131.0099999993</v>
      </c>
      <c r="P245" s="14">
        <v>1549829.9599999997</v>
      </c>
      <c r="Q245" s="14">
        <v>1603067.4400000004</v>
      </c>
      <c r="R245" s="14">
        <v>1839988.0299999998</v>
      </c>
      <c r="S245" s="14">
        <v>1099070.3899999999</v>
      </c>
      <c r="T245" s="14">
        <v>3834680.7800000003</v>
      </c>
      <c r="U245" s="14">
        <v>691113.03</v>
      </c>
      <c r="V245" s="14">
        <v>448564.62999999989</v>
      </c>
      <c r="W245" s="14">
        <v>311087.79999999993</v>
      </c>
      <c r="X245" s="14">
        <v>1128956.2699999998</v>
      </c>
      <c r="Y245" s="14">
        <v>357674.56</v>
      </c>
      <c r="Z245" s="14">
        <v>388721.22999999992</v>
      </c>
      <c r="AA245" s="14">
        <v>321922.18999999994</v>
      </c>
      <c r="AB245" s="14">
        <v>300212.14</v>
      </c>
      <c r="AC245" s="14">
        <v>1761872.2700000005</v>
      </c>
      <c r="AD245" s="14">
        <v>539849.71000000008</v>
      </c>
      <c r="AE245" s="14">
        <v>620036.44000000006</v>
      </c>
      <c r="AF245" s="14">
        <v>440089.76</v>
      </c>
      <c r="AG245" s="14">
        <v>452662.41000000003</v>
      </c>
      <c r="AH245" s="14">
        <v>14868368.129999999</v>
      </c>
      <c r="AI245" s="14">
        <v>625596.49</v>
      </c>
    </row>
    <row r="246" spans="1:35" x14ac:dyDescent="0.3">
      <c r="A246" s="7" t="s">
        <v>269</v>
      </c>
      <c r="B246" s="6">
        <v>704138.48</v>
      </c>
      <c r="C246" s="6">
        <v>792391.02000000014</v>
      </c>
      <c r="D246" s="6">
        <v>768827.51999999979</v>
      </c>
      <c r="E246" s="6">
        <v>1317149.4299999995</v>
      </c>
      <c r="F246" s="6">
        <v>1449718.5899999996</v>
      </c>
      <c r="G246" s="6">
        <v>1612108.89</v>
      </c>
      <c r="H246" s="6">
        <v>882257.95000000019</v>
      </c>
      <c r="I246" s="6">
        <v>1124578.79</v>
      </c>
      <c r="J246" s="6">
        <v>1140232.6400000001</v>
      </c>
      <c r="K246" s="6">
        <v>1434190.6899999997</v>
      </c>
      <c r="L246" s="6">
        <v>1380856</v>
      </c>
      <c r="M246" s="6">
        <v>1785578.44</v>
      </c>
      <c r="N246" s="6">
        <v>1628712.5599999998</v>
      </c>
      <c r="O246" s="6">
        <v>2222131.0099999993</v>
      </c>
      <c r="P246" s="6">
        <v>1549829.9599999997</v>
      </c>
      <c r="Q246" s="6">
        <v>1603067.4400000004</v>
      </c>
      <c r="R246" s="6">
        <v>1839988.0299999998</v>
      </c>
      <c r="S246" s="6">
        <v>1099070.3899999999</v>
      </c>
      <c r="T246" s="6">
        <v>3834680.7800000003</v>
      </c>
      <c r="U246" s="6">
        <v>691113.03</v>
      </c>
      <c r="V246" s="6">
        <v>448564.62999999989</v>
      </c>
      <c r="W246" s="6">
        <v>311087.79999999993</v>
      </c>
      <c r="X246" s="6">
        <v>1128956.2699999998</v>
      </c>
      <c r="Y246" s="6">
        <v>357674.56</v>
      </c>
      <c r="Z246" s="6">
        <v>388721.22999999992</v>
      </c>
      <c r="AA246" s="6">
        <v>321922.18999999994</v>
      </c>
      <c r="AB246" s="6">
        <v>300212.14</v>
      </c>
      <c r="AC246" s="6">
        <v>1761872.2700000005</v>
      </c>
      <c r="AD246" s="6">
        <v>539849.71000000008</v>
      </c>
      <c r="AE246" s="6">
        <v>620036.44000000006</v>
      </c>
      <c r="AF246" s="6">
        <v>440089.76</v>
      </c>
      <c r="AG246" s="6">
        <v>452662.41000000003</v>
      </c>
      <c r="AH246" s="6">
        <v>14868368.129999999</v>
      </c>
      <c r="AI246" s="6">
        <v>625596.49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6ACD3-D9C2-4465-AEEE-B2ECD1747CBF}">
  <dimension ref="A1:EK9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13" sqref="E13"/>
    </sheetView>
  </sheetViews>
  <sheetFormatPr defaultRowHeight="14.4" x14ac:dyDescent="0.3"/>
  <cols>
    <col min="1" max="1" width="13.5546875" bestFit="1" customWidth="1"/>
    <col min="3" max="3" width="12" bestFit="1" customWidth="1"/>
    <col min="15" max="15" width="18.44140625" bestFit="1" customWidth="1"/>
    <col min="16" max="16" width="10.77734375" bestFit="1" customWidth="1"/>
    <col min="38" max="38" width="11.77734375" bestFit="1" customWidth="1"/>
    <col min="50" max="50" width="20.109375" customWidth="1"/>
    <col min="73" max="73" width="11.77734375" bestFit="1" customWidth="1"/>
    <col min="85" max="85" width="17.5546875" bestFit="1" customWidth="1"/>
    <col min="86" max="86" width="18.5546875" bestFit="1" customWidth="1"/>
    <col min="87" max="87" width="17.5546875" bestFit="1" customWidth="1"/>
    <col min="88" max="96" width="18.5546875" bestFit="1" customWidth="1"/>
    <col min="97" max="98" width="17.6640625" bestFit="1" customWidth="1"/>
    <col min="99" max="106" width="18.5546875" bestFit="1" customWidth="1"/>
  </cols>
  <sheetData>
    <row r="1" spans="1:141" s="23" customFormat="1" x14ac:dyDescent="0.3">
      <c r="C1" s="26" t="s">
        <v>298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L1" s="27" t="s">
        <v>320</v>
      </c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U1" s="28" t="s">
        <v>321</v>
      </c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D1" s="30" t="s">
        <v>322</v>
      </c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</row>
    <row r="2" spans="1:141" s="23" customFormat="1" x14ac:dyDescent="0.3">
      <c r="C2" s="24">
        <v>44927</v>
      </c>
      <c r="D2" s="24">
        <v>44958</v>
      </c>
      <c r="E2" s="24">
        <v>44986</v>
      </c>
      <c r="F2" s="24">
        <v>45017</v>
      </c>
      <c r="G2" s="24">
        <v>45047</v>
      </c>
      <c r="H2" s="24">
        <v>45078</v>
      </c>
      <c r="I2" s="24">
        <v>45108</v>
      </c>
      <c r="J2" s="24">
        <v>45139</v>
      </c>
      <c r="K2" s="24">
        <v>45170</v>
      </c>
      <c r="L2" s="24">
        <v>45200</v>
      </c>
      <c r="M2" s="24">
        <v>45231</v>
      </c>
      <c r="N2" s="24">
        <v>45261</v>
      </c>
      <c r="O2" s="24">
        <v>45292</v>
      </c>
      <c r="P2" s="24">
        <v>45323</v>
      </c>
      <c r="Q2" s="24">
        <v>45352</v>
      </c>
      <c r="R2" s="24">
        <v>45383</v>
      </c>
      <c r="S2" s="24">
        <v>45413</v>
      </c>
      <c r="T2" s="24">
        <v>45444</v>
      </c>
      <c r="U2" s="24">
        <v>45474</v>
      </c>
      <c r="V2" s="24">
        <v>45505</v>
      </c>
      <c r="W2" s="24">
        <v>45536</v>
      </c>
      <c r="X2" s="24">
        <v>45566</v>
      </c>
      <c r="Y2" s="24">
        <v>45597</v>
      </c>
      <c r="Z2" s="24">
        <v>45627</v>
      </c>
      <c r="AA2" s="24">
        <v>45658</v>
      </c>
      <c r="AB2" s="24">
        <v>45689</v>
      </c>
      <c r="AC2" s="24">
        <v>45717</v>
      </c>
      <c r="AD2" s="24">
        <v>45748</v>
      </c>
      <c r="AE2" s="24">
        <v>45778</v>
      </c>
      <c r="AF2" s="24">
        <v>45809</v>
      </c>
      <c r="AG2" s="24">
        <v>45839</v>
      </c>
      <c r="AH2" s="24">
        <v>45870</v>
      </c>
      <c r="AI2" s="24">
        <v>45901</v>
      </c>
      <c r="AJ2" s="24">
        <v>45931</v>
      </c>
      <c r="AL2" s="24">
        <v>44927</v>
      </c>
      <c r="AM2" s="24">
        <v>44958</v>
      </c>
      <c r="AN2" s="24">
        <v>44986</v>
      </c>
      <c r="AO2" s="24">
        <v>45017</v>
      </c>
      <c r="AP2" s="24">
        <v>45047</v>
      </c>
      <c r="AQ2" s="24">
        <v>45078</v>
      </c>
      <c r="AR2" s="24">
        <v>45108</v>
      </c>
      <c r="AS2" s="24">
        <v>45139</v>
      </c>
      <c r="AT2" s="24">
        <v>45170</v>
      </c>
      <c r="AU2" s="24">
        <v>45200</v>
      </c>
      <c r="AV2" s="24">
        <v>45231</v>
      </c>
      <c r="AW2" s="24">
        <v>45261</v>
      </c>
      <c r="AX2" s="24">
        <v>45292</v>
      </c>
      <c r="AY2" s="24">
        <v>45323</v>
      </c>
      <c r="AZ2" s="24">
        <v>45352</v>
      </c>
      <c r="BA2" s="24">
        <v>45383</v>
      </c>
      <c r="BB2" s="24">
        <v>45413</v>
      </c>
      <c r="BC2" s="24">
        <v>45444</v>
      </c>
      <c r="BD2" s="24">
        <v>45474</v>
      </c>
      <c r="BE2" s="24">
        <v>45505</v>
      </c>
      <c r="BF2" s="24">
        <v>45536</v>
      </c>
      <c r="BG2" s="24">
        <v>45566</v>
      </c>
      <c r="BH2" s="24">
        <v>45597</v>
      </c>
      <c r="BI2" s="24">
        <v>45627</v>
      </c>
      <c r="BJ2" s="24">
        <v>45658</v>
      </c>
      <c r="BK2" s="24">
        <v>45689</v>
      </c>
      <c r="BL2" s="24">
        <v>45717</v>
      </c>
      <c r="BM2" s="24">
        <v>45748</v>
      </c>
      <c r="BN2" s="24">
        <v>45778</v>
      </c>
      <c r="BO2" s="24">
        <v>45809</v>
      </c>
      <c r="BP2" s="24">
        <v>45839</v>
      </c>
      <c r="BQ2" s="24">
        <v>45870</v>
      </c>
      <c r="BR2" s="24">
        <v>45901</v>
      </c>
      <c r="BS2" s="24">
        <v>45931</v>
      </c>
      <c r="BU2" s="24">
        <v>44927</v>
      </c>
      <c r="BV2" s="24">
        <v>44958</v>
      </c>
      <c r="BW2" s="24">
        <v>44986</v>
      </c>
      <c r="BX2" s="24">
        <v>45017</v>
      </c>
      <c r="BY2" s="24">
        <v>45047</v>
      </c>
      <c r="BZ2" s="24">
        <v>45078</v>
      </c>
      <c r="CA2" s="24">
        <v>45108</v>
      </c>
      <c r="CB2" s="24">
        <v>45139</v>
      </c>
      <c r="CC2" s="24">
        <v>45170</v>
      </c>
      <c r="CD2" s="24">
        <v>45200</v>
      </c>
      <c r="CE2" s="24">
        <v>45231</v>
      </c>
      <c r="CF2" s="24">
        <v>45261</v>
      </c>
      <c r="CG2" s="24">
        <v>45292</v>
      </c>
      <c r="CH2" s="24">
        <v>45323</v>
      </c>
      <c r="CI2" s="24">
        <v>45352</v>
      </c>
      <c r="CJ2" s="24">
        <v>45383</v>
      </c>
      <c r="CK2" s="24">
        <v>45413</v>
      </c>
      <c r="CL2" s="24">
        <v>45444</v>
      </c>
      <c r="CM2" s="24">
        <v>45474</v>
      </c>
      <c r="CN2" s="24">
        <v>45505</v>
      </c>
      <c r="CO2" s="24">
        <v>45536</v>
      </c>
      <c r="CP2" s="24">
        <v>45566</v>
      </c>
      <c r="CQ2" s="24">
        <v>45597</v>
      </c>
      <c r="CR2" s="24">
        <v>45627</v>
      </c>
      <c r="CS2" s="24">
        <v>45658</v>
      </c>
      <c r="CT2" s="24">
        <v>45689</v>
      </c>
      <c r="CU2" s="24">
        <v>45717</v>
      </c>
      <c r="CV2" s="24">
        <v>45748</v>
      </c>
      <c r="CW2" s="24">
        <v>45778</v>
      </c>
      <c r="CX2" s="24">
        <v>45809</v>
      </c>
      <c r="CY2" s="24">
        <v>45839</v>
      </c>
      <c r="CZ2" s="24">
        <v>45870</v>
      </c>
      <c r="DA2" s="24">
        <v>45901</v>
      </c>
      <c r="DB2" s="24">
        <v>45931</v>
      </c>
      <c r="DD2" s="24">
        <v>44927</v>
      </c>
      <c r="DE2" s="24">
        <v>44958</v>
      </c>
      <c r="DF2" s="24">
        <v>44986</v>
      </c>
      <c r="DG2" s="24">
        <v>45017</v>
      </c>
      <c r="DH2" s="24">
        <v>45047</v>
      </c>
      <c r="DI2" s="24">
        <v>45078</v>
      </c>
      <c r="DJ2" s="24">
        <v>45108</v>
      </c>
      <c r="DK2" s="24">
        <v>45139</v>
      </c>
      <c r="DL2" s="24">
        <v>45170</v>
      </c>
      <c r="DM2" s="24">
        <v>45200</v>
      </c>
      <c r="DN2" s="24">
        <v>45231</v>
      </c>
      <c r="DO2" s="24">
        <v>45261</v>
      </c>
      <c r="DP2" s="24">
        <v>45292</v>
      </c>
      <c r="DQ2" s="24">
        <v>45323</v>
      </c>
      <c r="DR2" s="24">
        <v>45352</v>
      </c>
      <c r="DS2" s="24">
        <v>45383</v>
      </c>
      <c r="DT2" s="24">
        <v>45413</v>
      </c>
      <c r="DU2" s="24">
        <v>45444</v>
      </c>
      <c r="DV2" s="24">
        <v>45474</v>
      </c>
      <c r="DW2" s="24">
        <v>45505</v>
      </c>
      <c r="DX2" s="24">
        <v>45536</v>
      </c>
      <c r="DY2" s="24">
        <v>45566</v>
      </c>
      <c r="DZ2" s="24">
        <v>45597</v>
      </c>
      <c r="EA2" s="24">
        <v>45627</v>
      </c>
      <c r="EB2" s="24">
        <v>45658</v>
      </c>
      <c r="EC2" s="24">
        <v>45689</v>
      </c>
      <c r="ED2" s="24">
        <v>45717</v>
      </c>
      <c r="EE2" s="24">
        <v>45748</v>
      </c>
      <c r="EF2" s="24">
        <v>45778</v>
      </c>
      <c r="EG2" s="24">
        <v>45809</v>
      </c>
      <c r="EH2" s="24">
        <v>45839</v>
      </c>
      <c r="EI2" s="24">
        <v>45870</v>
      </c>
      <c r="EJ2" s="24">
        <v>45901</v>
      </c>
      <c r="EK2" s="24">
        <v>45931</v>
      </c>
    </row>
    <row r="3" spans="1:141" s="23" customFormat="1" x14ac:dyDescent="0.3">
      <c r="A3" s="25" t="s">
        <v>297</v>
      </c>
      <c r="C3" s="23" t="s">
        <v>1</v>
      </c>
      <c r="D3" s="23" t="s">
        <v>2</v>
      </c>
      <c r="E3" s="23" t="s">
        <v>3</v>
      </c>
      <c r="F3" s="23" t="s">
        <v>4</v>
      </c>
      <c r="G3" s="23" t="s">
        <v>5</v>
      </c>
      <c r="H3" s="23" t="s">
        <v>6</v>
      </c>
      <c r="I3" s="23" t="s">
        <v>7</v>
      </c>
      <c r="J3" s="23" t="s">
        <v>8</v>
      </c>
      <c r="K3" s="23" t="s">
        <v>9</v>
      </c>
      <c r="L3" s="23" t="s">
        <v>10</v>
      </c>
      <c r="M3" s="23" t="s">
        <v>11</v>
      </c>
      <c r="N3" s="23" t="s">
        <v>12</v>
      </c>
      <c r="O3" s="23" t="s">
        <v>13</v>
      </c>
      <c r="P3" s="23" t="s">
        <v>14</v>
      </c>
      <c r="Q3" s="23" t="s">
        <v>15</v>
      </c>
      <c r="R3" s="23" t="s">
        <v>16</v>
      </c>
      <c r="S3" s="23" t="s">
        <v>17</v>
      </c>
      <c r="T3" s="23" t="s">
        <v>18</v>
      </c>
      <c r="U3" s="23" t="s">
        <v>19</v>
      </c>
      <c r="V3" s="23" t="s">
        <v>20</v>
      </c>
      <c r="W3" s="23" t="s">
        <v>21</v>
      </c>
      <c r="X3" s="23" t="s">
        <v>22</v>
      </c>
      <c r="Y3" s="23" t="s">
        <v>23</v>
      </c>
      <c r="Z3" s="23" t="s">
        <v>24</v>
      </c>
      <c r="AA3" s="23" t="s">
        <v>25</v>
      </c>
      <c r="AB3" s="23" t="s">
        <v>26</v>
      </c>
      <c r="AC3" s="23" t="s">
        <v>27</v>
      </c>
      <c r="AD3" s="23" t="s">
        <v>28</v>
      </c>
      <c r="AE3" s="23" t="s">
        <v>29</v>
      </c>
      <c r="AF3" s="23" t="s">
        <v>30</v>
      </c>
      <c r="AG3" s="23" t="s">
        <v>31</v>
      </c>
      <c r="AH3" s="23" t="s">
        <v>32</v>
      </c>
      <c r="AI3" s="23" t="s">
        <v>33</v>
      </c>
      <c r="AJ3" s="23" t="s">
        <v>34</v>
      </c>
      <c r="AL3" s="23" t="s">
        <v>1</v>
      </c>
      <c r="AM3" s="23" t="s">
        <v>2</v>
      </c>
      <c r="AN3" s="23" t="s">
        <v>3</v>
      </c>
      <c r="AO3" s="23" t="s">
        <v>4</v>
      </c>
      <c r="AP3" s="23" t="s">
        <v>5</v>
      </c>
      <c r="AQ3" s="23" t="s">
        <v>6</v>
      </c>
      <c r="AR3" s="23" t="s">
        <v>7</v>
      </c>
      <c r="AS3" s="23" t="s">
        <v>8</v>
      </c>
      <c r="AT3" s="23" t="s">
        <v>9</v>
      </c>
      <c r="AU3" s="23" t="s">
        <v>10</v>
      </c>
      <c r="AV3" s="23" t="s">
        <v>11</v>
      </c>
      <c r="AW3" s="23" t="s">
        <v>12</v>
      </c>
      <c r="AX3" s="23" t="s">
        <v>13</v>
      </c>
      <c r="AY3" s="23" t="s">
        <v>14</v>
      </c>
      <c r="AZ3" s="23" t="s">
        <v>15</v>
      </c>
      <c r="BA3" s="23" t="s">
        <v>16</v>
      </c>
      <c r="BB3" s="23" t="s">
        <v>17</v>
      </c>
      <c r="BC3" s="23" t="s">
        <v>18</v>
      </c>
      <c r="BD3" s="23" t="s">
        <v>19</v>
      </c>
      <c r="BE3" s="23" t="s">
        <v>20</v>
      </c>
      <c r="BF3" s="23" t="s">
        <v>21</v>
      </c>
      <c r="BG3" s="23" t="s">
        <v>22</v>
      </c>
      <c r="BH3" s="23" t="s">
        <v>23</v>
      </c>
      <c r="BI3" s="23" t="s">
        <v>24</v>
      </c>
      <c r="BJ3" s="23" t="s">
        <v>25</v>
      </c>
      <c r="BK3" s="23" t="s">
        <v>26</v>
      </c>
      <c r="BL3" s="23" t="s">
        <v>27</v>
      </c>
      <c r="BM3" s="23" t="s">
        <v>28</v>
      </c>
      <c r="BN3" s="23" t="s">
        <v>29</v>
      </c>
      <c r="BO3" s="23" t="s">
        <v>30</v>
      </c>
      <c r="BP3" s="23" t="s">
        <v>31</v>
      </c>
      <c r="BQ3" s="23" t="s">
        <v>32</v>
      </c>
      <c r="BR3" s="23" t="s">
        <v>33</v>
      </c>
      <c r="BS3" s="23" t="s">
        <v>34</v>
      </c>
      <c r="BU3" s="23" t="s">
        <v>1</v>
      </c>
      <c r="BV3" s="23" t="s">
        <v>2</v>
      </c>
      <c r="BW3" s="23" t="s">
        <v>3</v>
      </c>
      <c r="BX3" s="23" t="s">
        <v>4</v>
      </c>
      <c r="BY3" s="23" t="s">
        <v>5</v>
      </c>
      <c r="BZ3" s="23" t="s">
        <v>6</v>
      </c>
      <c r="CA3" s="23" t="s">
        <v>7</v>
      </c>
      <c r="CB3" s="23" t="s">
        <v>8</v>
      </c>
      <c r="CC3" s="23" t="s">
        <v>9</v>
      </c>
      <c r="CD3" s="23" t="s">
        <v>10</v>
      </c>
      <c r="CE3" s="23" t="s">
        <v>11</v>
      </c>
      <c r="CF3" s="23" t="s">
        <v>12</v>
      </c>
      <c r="CG3" s="23" t="s">
        <v>13</v>
      </c>
      <c r="CH3" s="23" t="s">
        <v>14</v>
      </c>
      <c r="CI3" s="23" t="s">
        <v>15</v>
      </c>
      <c r="CJ3" s="23" t="s">
        <v>16</v>
      </c>
      <c r="CK3" s="23" t="s">
        <v>17</v>
      </c>
      <c r="CL3" s="23" t="s">
        <v>18</v>
      </c>
      <c r="CM3" s="23" t="s">
        <v>19</v>
      </c>
      <c r="CN3" s="23" t="s">
        <v>20</v>
      </c>
      <c r="CO3" s="23" t="s">
        <v>21</v>
      </c>
      <c r="CP3" s="23" t="s">
        <v>22</v>
      </c>
      <c r="CQ3" s="23" t="s">
        <v>23</v>
      </c>
      <c r="CR3" s="23" t="s">
        <v>24</v>
      </c>
      <c r="CS3" s="23" t="s">
        <v>25</v>
      </c>
      <c r="CT3" s="23" t="s">
        <v>26</v>
      </c>
      <c r="CU3" s="23" t="s">
        <v>27</v>
      </c>
      <c r="CV3" s="23" t="s">
        <v>28</v>
      </c>
      <c r="CW3" s="23" t="s">
        <v>29</v>
      </c>
      <c r="CX3" s="23" t="s">
        <v>30</v>
      </c>
      <c r="CY3" s="23" t="s">
        <v>31</v>
      </c>
      <c r="CZ3" s="23" t="s">
        <v>32</v>
      </c>
      <c r="DA3" s="23" t="s">
        <v>33</v>
      </c>
      <c r="DB3" s="23" t="s">
        <v>34</v>
      </c>
      <c r="DD3" s="23" t="s">
        <v>1</v>
      </c>
      <c r="DE3" s="23" t="s">
        <v>2</v>
      </c>
      <c r="DF3" s="23" t="s">
        <v>3</v>
      </c>
      <c r="DG3" s="23" t="s">
        <v>4</v>
      </c>
      <c r="DH3" s="23" t="s">
        <v>5</v>
      </c>
      <c r="DI3" s="23" t="s">
        <v>6</v>
      </c>
      <c r="DJ3" s="23" t="s">
        <v>7</v>
      </c>
      <c r="DK3" s="23" t="s">
        <v>8</v>
      </c>
      <c r="DL3" s="23" t="s">
        <v>9</v>
      </c>
      <c r="DM3" s="23" t="s">
        <v>10</v>
      </c>
      <c r="DN3" s="23" t="s">
        <v>11</v>
      </c>
      <c r="DO3" s="23" t="s">
        <v>12</v>
      </c>
      <c r="DP3" s="23" t="s">
        <v>13</v>
      </c>
      <c r="DQ3" s="23" t="s">
        <v>14</v>
      </c>
      <c r="DR3" s="23" t="s">
        <v>15</v>
      </c>
      <c r="DS3" s="23" t="s">
        <v>16</v>
      </c>
      <c r="DT3" s="23" t="s">
        <v>17</v>
      </c>
      <c r="DU3" s="23" t="s">
        <v>18</v>
      </c>
      <c r="DV3" s="23" t="s">
        <v>19</v>
      </c>
      <c r="DW3" s="23" t="s">
        <v>20</v>
      </c>
      <c r="DX3" s="23" t="s">
        <v>21</v>
      </c>
      <c r="DY3" s="23" t="s">
        <v>22</v>
      </c>
      <c r="DZ3" s="23" t="s">
        <v>23</v>
      </c>
      <c r="EA3" s="23" t="s">
        <v>24</v>
      </c>
      <c r="EB3" s="23" t="s">
        <v>25</v>
      </c>
      <c r="EC3" s="23" t="s">
        <v>26</v>
      </c>
      <c r="ED3" s="23" t="s">
        <v>27</v>
      </c>
      <c r="EE3" s="23" t="s">
        <v>28</v>
      </c>
      <c r="EF3" s="23" t="s">
        <v>29</v>
      </c>
      <c r="EG3" s="23" t="s">
        <v>30</v>
      </c>
      <c r="EH3" s="23" t="s">
        <v>31</v>
      </c>
      <c r="EI3" s="23" t="s">
        <v>32</v>
      </c>
      <c r="EJ3" s="23" t="s">
        <v>33</v>
      </c>
      <c r="EK3" s="23" t="s">
        <v>34</v>
      </c>
    </row>
    <row r="4" spans="1:141" x14ac:dyDescent="0.3">
      <c r="A4" s="25" t="s">
        <v>319</v>
      </c>
      <c r="B4" s="23" t="s">
        <v>35</v>
      </c>
      <c r="C4">
        <f>INDEX(EXPORTS!$B$2:$AI$235,MATCH(calculations!$B4,EXPORTS!$A$2:$A$235,0),MATCH(calculations!C$3,EXPORTS!$B$1:$AI$1,0))</f>
        <v>42609733572.329971</v>
      </c>
      <c r="D4">
        <f>INDEX(EXPORTS!$B$2:$AI$235,MATCH(calculations!$B4,EXPORTS!$A$2:$A$235,0),MATCH(calculations!D$3,EXPORTS!$B$1:$AI$1,0))</f>
        <v>44891179608.109978</v>
      </c>
      <c r="E4">
        <f>INDEX(EXPORTS!$B$2:$AI$235,MATCH(calculations!$B4,EXPORTS!$A$2:$A$235,0),MATCH(calculations!E$3,EXPORTS!$B$1:$AI$1,0))</f>
        <v>53564188627.599991</v>
      </c>
      <c r="F4">
        <f>INDEX(EXPORTS!$B$2:$AI$235,MATCH(calculations!$B4,EXPORTS!$A$2:$A$235,0),MATCH(calculations!F$3,EXPORTS!$B$1:$AI$1,0))</f>
        <v>46086559972.46003</v>
      </c>
      <c r="G4">
        <f>INDEX(EXPORTS!$B$2:$AI$235,MATCH(calculations!$B4,EXPORTS!$A$2:$A$235,0),MATCH(calculations!G$3,EXPORTS!$B$1:$AI$1,0))</f>
        <v>52835329285.330093</v>
      </c>
      <c r="H4">
        <f>INDEX(EXPORTS!$B$2:$AI$235,MATCH(calculations!$B4,EXPORTS!$A$2:$A$235,0),MATCH(calculations!H$3,EXPORTS!$B$1:$AI$1,0))</f>
        <v>51820219051.149956</v>
      </c>
      <c r="I4">
        <f>INDEX(EXPORTS!$B$2:$AI$235,MATCH(calculations!$B4,EXPORTS!$A$2:$A$235,0),MATCH(calculations!I$3,EXPORTS!$B$1:$AI$1,0))</f>
        <v>47786852671.979942</v>
      </c>
      <c r="J4">
        <f>INDEX(EXPORTS!$B$2:$AI$235,MATCH(calculations!$B4,EXPORTS!$A$2:$A$235,0),MATCH(calculations!J$3,EXPORTS!$B$1:$AI$1,0))</f>
        <v>52458590497.090034</v>
      </c>
      <c r="K4">
        <f>INDEX(EXPORTS!$B$2:$AI$235,MATCH(calculations!$B4,EXPORTS!$A$2:$A$235,0),MATCH(calculations!K$3,EXPORTS!$B$1:$AI$1,0))</f>
        <v>49642255019.87999</v>
      </c>
      <c r="L4">
        <f>INDEX(EXPORTS!$B$2:$AI$235,MATCH(calculations!$B4,EXPORTS!$A$2:$A$235,0),MATCH(calculations!L$3,EXPORTS!$B$1:$AI$1,0))</f>
        <v>51856871043.559906</v>
      </c>
      <c r="M4">
        <f>INDEX(EXPORTS!$B$2:$AI$235,MATCH(calculations!$B4,EXPORTS!$A$2:$A$235,0),MATCH(calculations!M$3,EXPORTS!$B$1:$AI$1,0))</f>
        <v>50171872159.459999</v>
      </c>
      <c r="N4">
        <f>INDEX(EXPORTS!$B$2:$AI$235,MATCH(calculations!$B4,EXPORTS!$A$2:$A$235,0),MATCH(calculations!N$3,EXPORTS!$B$1:$AI$1,0))</f>
        <v>49277810818.04007</v>
      </c>
      <c r="O4">
        <f>INDEX(EXPORTS!$B$2:$AI$235,MATCH(calculations!$B4,EXPORTS!$A$2:$A$235,0),MATCH(calculations!O$3,EXPORTS!$B$1:$AI$1,0))</f>
        <v>42135800718.360008</v>
      </c>
      <c r="P4">
        <f>INDEX(EXPORTS!$B$2:$AI$235,MATCH(calculations!$B4,EXPORTS!$A$2:$A$235,0),MATCH(calculations!P$3,EXPORTS!$B$1:$AI$1,0))</f>
        <v>50794819450.069992</v>
      </c>
      <c r="Q4">
        <f>INDEX(EXPORTS!$B$2:$AI$235,MATCH(calculations!$B4,EXPORTS!$A$2:$A$235,0),MATCH(calculations!Q$3,EXPORTS!$B$1:$AI$1,0))</f>
        <v>50645665175.190033</v>
      </c>
      <c r="R4">
        <f>INDEX(EXPORTS!$B$2:$AI$235,MATCH(calculations!$B4,EXPORTS!$A$2:$A$235,0),MATCH(calculations!R$3,EXPORTS!$B$1:$AI$1,0))</f>
        <v>51522648641.839935</v>
      </c>
      <c r="S4">
        <f>INDEX(EXPORTS!$B$2:$AI$235,MATCH(calculations!$B4,EXPORTS!$A$2:$A$235,0),MATCH(calculations!S$3,EXPORTS!$B$1:$AI$1,0))</f>
        <v>55754041173.569962</v>
      </c>
      <c r="T4">
        <f>INDEX(EXPORTS!$B$2:$AI$235,MATCH(calculations!$B4,EXPORTS!$A$2:$A$235,0),MATCH(calculations!T$3,EXPORTS!$B$1:$AI$1,0))</f>
        <v>48824267760.540115</v>
      </c>
      <c r="U4">
        <f>INDEX(EXPORTS!$B$2:$AI$235,MATCH(calculations!$B4,EXPORTS!$A$2:$A$235,0),MATCH(calculations!U$3,EXPORTS!$B$1:$AI$1,0))</f>
        <v>54550710841.26004</v>
      </c>
      <c r="V4">
        <f>INDEX(EXPORTS!$B$2:$AI$235,MATCH(calculations!$B4,EXPORTS!$A$2:$A$235,0),MATCH(calculations!V$3,EXPORTS!$B$1:$AI$1,0))</f>
        <v>51902528386.750023</v>
      </c>
      <c r="W4">
        <f>INDEX(EXPORTS!$B$2:$AI$235,MATCH(calculations!$B4,EXPORTS!$A$2:$A$235,0),MATCH(calculations!W$3,EXPORTS!$B$1:$AI$1,0))</f>
        <v>49629742534.33004</v>
      </c>
      <c r="X4">
        <f>INDEX(EXPORTS!$B$2:$AI$235,MATCH(calculations!$B4,EXPORTS!$A$2:$A$235,0),MATCH(calculations!X$3,EXPORTS!$B$1:$AI$1,0))</f>
        <v>57897710185.699989</v>
      </c>
      <c r="Y4">
        <f>INDEX(EXPORTS!$B$2:$AI$235,MATCH(calculations!$B4,EXPORTS!$A$2:$A$235,0),MATCH(calculations!Y$3,EXPORTS!$B$1:$AI$1,0))</f>
        <v>52264793695.78006</v>
      </c>
      <c r="Z4">
        <f>INDEX(EXPORTS!$B$2:$AI$235,MATCH(calculations!$B4,EXPORTS!$A$2:$A$235,0),MATCH(calculations!Z$3,EXPORTS!$B$1:$AI$1,0))</f>
        <v>51754359400.290001</v>
      </c>
      <c r="AA4">
        <f>INDEX(EXPORTS!$B$2:$AI$235,MATCH(calculations!$B4,EXPORTS!$A$2:$A$235,0),MATCH(calculations!AA$3,EXPORTS!$B$1:$AI$1,0))</f>
        <v>44398267418.319954</v>
      </c>
      <c r="AB4">
        <f>INDEX(EXPORTS!$B$2:$AI$235,MATCH(calculations!$B4,EXPORTS!$A$2:$A$235,0),MATCH(calculations!AB$3,EXPORTS!$B$1:$AI$1,0))</f>
        <v>49098535144.049988</v>
      </c>
      <c r="AC4">
        <f>INDEX(EXPORTS!$B$2:$AI$235,MATCH(calculations!$B4,EXPORTS!$A$2:$A$235,0),MATCH(calculations!AC$3,EXPORTS!$B$1:$AI$1,0))</f>
        <v>55404972041.170036</v>
      </c>
      <c r="AD4">
        <f>INDEX(EXPORTS!$B$2:$AI$235,MATCH(calculations!$B4,EXPORTS!$A$2:$A$235,0),MATCH(calculations!AD$3,EXPORTS!$B$1:$AI$1,0))</f>
        <v>54347764175.829956</v>
      </c>
      <c r="AE4">
        <f>INDEX(EXPORTS!$B$2:$AI$235,MATCH(calculations!$B4,EXPORTS!$A$2:$A$235,0),MATCH(calculations!AE$3,EXPORTS!$B$1:$AI$1,0))</f>
        <v>55476735188.249977</v>
      </c>
      <c r="AF4">
        <f>INDEX(EXPORTS!$B$2:$AI$235,MATCH(calculations!$B4,EXPORTS!$A$2:$A$235,0),MATCH(calculations!AF$3,EXPORTS!$B$1:$AI$1,0))</f>
        <v>54001826674.549942</v>
      </c>
      <c r="AG4">
        <f>INDEX(EXPORTS!$B$2:$AI$235,MATCH(calculations!$B4,EXPORTS!$A$2:$A$235,0),MATCH(calculations!AG$3,EXPORTS!$B$1:$AI$1,0))</f>
        <v>56707773515.699982</v>
      </c>
      <c r="AH4">
        <f>INDEX(EXPORTS!$B$2:$AI$235,MATCH(calculations!$B4,EXPORTS!$A$2:$A$235,0),MATCH(calculations!AH$3,EXPORTS!$B$1:$AI$1,0))</f>
        <v>55718184266.680077</v>
      </c>
      <c r="AI4">
        <f>INDEX(EXPORTS!$B$2:$AI$235,MATCH(calculations!$B4,EXPORTS!$A$2:$A$235,0),MATCH(calculations!AI$3,EXPORTS!$B$1:$AI$1,0))</f>
        <v>56487937603.829887</v>
      </c>
      <c r="AJ4">
        <f>INDEX(EXPORTS!$B$2:$AI$235,MATCH(calculations!$B4,EXPORTS!$A$2:$A$235,0),MATCH(calculations!AJ$3,EXPORTS!$B$1:$AI$1,0))</f>
        <v>66132550878.250084</v>
      </c>
      <c r="AL4">
        <f>INDEX(IMPORTS!$B$2:$AI$246,MATCH(calculations!$B4,IMPORTS!$A$2:$A$246,0),MATCH(calculations!AL$3,IMPORTS!$B$1:$AI$1,0))</f>
        <v>46739067688.159935</v>
      </c>
      <c r="AM4">
        <f>INDEX(IMPORTS!$B$2:$AI$246,MATCH(calculations!$B4,IMPORTS!$A$2:$A$246,0),MATCH(calculations!AM$3,IMPORTS!$B$1:$AI$1,0))</f>
        <v>46877022165.440041</v>
      </c>
      <c r="AN4">
        <f>INDEX(IMPORTS!$B$2:$AI$246,MATCH(calculations!$B4,IMPORTS!$A$2:$A$246,0),MATCH(calculations!AN$3,IMPORTS!$B$1:$AI$1,0))</f>
        <v>52403726871.18998</v>
      </c>
      <c r="AO4">
        <f>INDEX(IMPORTS!$B$2:$AI$246,MATCH(calculations!$B4,IMPORTS!$A$2:$A$246,0),MATCH(calculations!AO$3,IMPORTS!$B$1:$AI$1,0))</f>
        <v>47732749436.04998</v>
      </c>
      <c r="AP4">
        <f>INDEX(IMPORTS!$B$2:$AI$246,MATCH(calculations!$B4,IMPORTS!$A$2:$A$246,0),MATCH(calculations!AP$3,IMPORTS!$B$1:$AI$1,0))</f>
        <v>53029652600.820007</v>
      </c>
      <c r="AQ4">
        <f>INDEX(IMPORTS!$B$2:$AI$246,MATCH(calculations!$B4,IMPORTS!$A$2:$A$246,0),MATCH(calculations!AQ$3,IMPORTS!$B$1:$AI$1,0))</f>
        <v>52006715485.819992</v>
      </c>
      <c r="AR4">
        <f>INDEX(IMPORTS!$B$2:$AI$246,MATCH(calculations!$B4,IMPORTS!$A$2:$A$246,0),MATCH(calculations!AR$3,IMPORTS!$B$1:$AI$1,0))</f>
        <v>48627635523.620049</v>
      </c>
      <c r="AS4">
        <f>INDEX(IMPORTS!$B$2:$AI$246,MATCH(calculations!$B4,IMPORTS!$A$2:$A$246,0),MATCH(calculations!AS$3,IMPORTS!$B$1:$AI$1,0))</f>
        <v>54575453731.290024</v>
      </c>
      <c r="AT4">
        <f>INDEX(IMPORTS!$B$2:$AI$246,MATCH(calculations!$B4,IMPORTS!$A$2:$A$246,0),MATCH(calculations!AT$3,IMPORTS!$B$1:$AI$1,0))</f>
        <v>52303578863.949944</v>
      </c>
      <c r="AU4">
        <f>INDEX(IMPORTS!$B$2:$AI$246,MATCH(calculations!$B4,IMPORTS!$A$2:$A$246,0),MATCH(calculations!AU$3,IMPORTS!$B$1:$AI$1,0))</f>
        <v>53663090288.259972</v>
      </c>
      <c r="AV4">
        <f>INDEX(IMPORTS!$B$2:$AI$246,MATCH(calculations!$B4,IMPORTS!$A$2:$A$246,0),MATCH(calculations!AV$3,IMPORTS!$B$1:$AI$1,0))</f>
        <v>50942409943.090012</v>
      </c>
      <c r="AW4">
        <f>INDEX(IMPORTS!$B$2:$AI$246,MATCH(calculations!$B4,IMPORTS!$A$2:$A$246,0),MATCH(calculations!AW$3,IMPORTS!$B$1:$AI$1,0))</f>
        <v>46378862852.190033</v>
      </c>
      <c r="AX4">
        <f>INDEX(IMPORTS!$B$2:$AI$246,MATCH(calculations!$B4,IMPORTS!$A$2:$A$246,0),MATCH(calculations!AX$3,IMPORTS!$B$1:$AI$1,0))</f>
        <v>47219837033.159988</v>
      </c>
      <c r="AY4">
        <f>INDEX(IMPORTS!$B$2:$AI$246,MATCH(calculations!$B4,IMPORTS!$A$2:$A$246,0),MATCH(calculations!AY$3,IMPORTS!$B$1:$AI$1,0))</f>
        <v>52224738703.760048</v>
      </c>
      <c r="AZ4">
        <f>INDEX(IMPORTS!$B$2:$AI$246,MATCH(calculations!$B4,IMPORTS!$A$2:$A$246,0),MATCH(calculations!AZ$3,IMPORTS!$B$1:$AI$1,0))</f>
        <v>49111324569.380013</v>
      </c>
      <c r="BA4">
        <f>INDEX(IMPORTS!$B$2:$AI$246,MATCH(calculations!$B4,IMPORTS!$A$2:$A$246,0),MATCH(calculations!BA$3,IMPORTS!$B$1:$AI$1,0))</f>
        <v>55943360842.860001</v>
      </c>
      <c r="BB4">
        <f>INDEX(IMPORTS!$B$2:$AI$246,MATCH(calculations!$B4,IMPORTS!$A$2:$A$246,0),MATCH(calculations!BB$3,IMPORTS!$B$1:$AI$1,0))</f>
        <v>54863065038.429932</v>
      </c>
      <c r="BC4">
        <f>INDEX(IMPORTS!$B$2:$AI$246,MATCH(calculations!$B4,IMPORTS!$A$2:$A$246,0),MATCH(calculations!BC$3,IMPORTS!$B$1:$AI$1,0))</f>
        <v>51230590747.020004</v>
      </c>
      <c r="BD4">
        <f>INDEX(IMPORTS!$B$2:$AI$246,MATCH(calculations!$B4,IMPORTS!$A$2:$A$246,0),MATCH(calculations!BD$3,IMPORTS!$B$1:$AI$1,0))</f>
        <v>55771222361.089996</v>
      </c>
      <c r="BE4">
        <f>INDEX(IMPORTS!$B$2:$AI$246,MATCH(calculations!$B4,IMPORTS!$A$2:$A$246,0),MATCH(calculations!BE$3,IMPORTS!$B$1:$AI$1,0))</f>
        <v>57747196191.17997</v>
      </c>
      <c r="BF4">
        <f>INDEX(IMPORTS!$B$2:$AI$246,MATCH(calculations!$B4,IMPORTS!$A$2:$A$246,0),MATCH(calculations!BF$3,IMPORTS!$B$1:$AI$1,0))</f>
        <v>51120788812.239975</v>
      </c>
      <c r="BG4">
        <f>INDEX(IMPORTS!$B$2:$AI$246,MATCH(calculations!$B4,IMPORTS!$A$2:$A$246,0),MATCH(calculations!BG$3,IMPORTS!$B$1:$AI$1,0))</f>
        <v>58109034114.510048</v>
      </c>
      <c r="BH4">
        <f>INDEX(IMPORTS!$B$2:$AI$246,MATCH(calculations!$B4,IMPORTS!$A$2:$A$246,0),MATCH(calculations!BH$3,IMPORTS!$B$1:$AI$1,0))</f>
        <v>52971030610.580009</v>
      </c>
      <c r="BI4">
        <f>INDEX(IMPORTS!$B$2:$AI$246,MATCH(calculations!$B4,IMPORTS!$A$2:$A$246,0),MATCH(calculations!BI$3,IMPORTS!$B$1:$AI$1,0))</f>
        <v>49905838083.749985</v>
      </c>
      <c r="BJ4">
        <f>INDEX(IMPORTS!$B$2:$AI$246,MATCH(calculations!$B4,IMPORTS!$A$2:$A$246,0),MATCH(calculations!BJ$3,IMPORTS!$B$1:$AI$1,0))</f>
        <v>49611475550.050003</v>
      </c>
      <c r="BK4">
        <f>INDEX(IMPORTS!$B$2:$AI$246,MATCH(calculations!$B4,IMPORTS!$A$2:$A$246,0),MATCH(calculations!BK$3,IMPORTS!$B$1:$AI$1,0))</f>
        <v>47444306883.460007</v>
      </c>
      <c r="BL4">
        <f>INDEX(IMPORTS!$B$2:$AI$246,MATCH(calculations!$B4,IMPORTS!$A$2:$A$246,0),MATCH(calculations!BL$3,IMPORTS!$B$1:$AI$1,0))</f>
        <v>52115201362.190071</v>
      </c>
      <c r="BM4">
        <f>INDEX(IMPORTS!$B$2:$AI$246,MATCH(calculations!$B4,IMPORTS!$A$2:$A$246,0),MATCH(calculations!BM$3,IMPORTS!$B$1:$AI$1,0))</f>
        <v>54392226032.249947</v>
      </c>
      <c r="BN4">
        <f>INDEX(IMPORTS!$B$2:$AI$246,MATCH(calculations!$B4,IMPORTS!$A$2:$A$246,0),MATCH(calculations!BN$3,IMPORTS!$B$1:$AI$1,0))</f>
        <v>54244911094.250015</v>
      </c>
      <c r="BO4">
        <f>INDEX(IMPORTS!$B$2:$AI$246,MATCH(calculations!$B4,IMPORTS!$A$2:$A$246,0),MATCH(calculations!BO$3,IMPORTS!$B$1:$AI$1,0))</f>
        <v>53487397778.650047</v>
      </c>
      <c r="BP4">
        <f>INDEX(IMPORTS!$B$2:$AI$246,MATCH(calculations!$B4,IMPORTS!$A$2:$A$246,0),MATCH(calculations!BP$3,IMPORTS!$B$1:$AI$1,0))</f>
        <v>56724467930.109962</v>
      </c>
      <c r="BQ4">
        <f>INDEX(IMPORTS!$B$2:$AI$246,MATCH(calculations!$B4,IMPORTS!$A$2:$A$246,0),MATCH(calculations!BQ$3,IMPORTS!$B$1:$AI$1,0))</f>
        <v>57662067808.050011</v>
      </c>
      <c r="BR4">
        <f>INDEX(IMPORTS!$B$2:$AI$246,MATCH(calculations!$B4,IMPORTS!$A$2:$A$246,0),MATCH(calculations!BR$3,IMPORTS!$B$1:$AI$1,0))</f>
        <v>58887475180.169991</v>
      </c>
      <c r="BS4">
        <f>INDEX(IMPORTS!$B$2:$AI$246,MATCH(calculations!$B4,IMPORTS!$A$2:$A$246,0),MATCH(calculations!BS$3,IMPORTS!$B$1:$AI$1,0))</f>
        <v>65526482838.110031</v>
      </c>
      <c r="BU4">
        <f>C4+AL4</f>
        <v>89348801260.489899</v>
      </c>
      <c r="BV4">
        <f t="shared" ref="BV4:DB4" si="0">D4+AM4</f>
        <v>91768201773.550018</v>
      </c>
      <c r="BW4">
        <f t="shared" si="0"/>
        <v>105967915498.78998</v>
      </c>
      <c r="BX4">
        <f t="shared" si="0"/>
        <v>93819309408.51001</v>
      </c>
      <c r="BY4">
        <f t="shared" si="0"/>
        <v>105864981886.1501</v>
      </c>
      <c r="BZ4">
        <f t="shared" si="0"/>
        <v>103826934536.96994</v>
      </c>
      <c r="CA4">
        <f t="shared" si="0"/>
        <v>96414488195.599991</v>
      </c>
      <c r="CB4">
        <f t="shared" si="0"/>
        <v>107034044228.38007</v>
      </c>
      <c r="CC4">
        <f t="shared" si="0"/>
        <v>101945833883.82993</v>
      </c>
      <c r="CD4">
        <f t="shared" si="0"/>
        <v>105519961331.81989</v>
      </c>
      <c r="CE4">
        <f t="shared" si="0"/>
        <v>101114282102.55002</v>
      </c>
      <c r="CF4">
        <f t="shared" si="0"/>
        <v>95656673670.230103</v>
      </c>
      <c r="CG4" s="29">
        <f t="shared" si="0"/>
        <v>89355637751.519989</v>
      </c>
      <c r="CH4" s="29">
        <f t="shared" si="0"/>
        <v>103019558153.83005</v>
      </c>
      <c r="CI4" s="29">
        <f t="shared" si="0"/>
        <v>99756989744.570038</v>
      </c>
      <c r="CJ4" s="29">
        <f t="shared" si="0"/>
        <v>107466009484.69994</v>
      </c>
      <c r="CK4" s="29">
        <f t="shared" si="0"/>
        <v>110617106211.99989</v>
      </c>
      <c r="CL4" s="29">
        <f t="shared" si="0"/>
        <v>100054858507.56012</v>
      </c>
      <c r="CM4" s="29">
        <f t="shared" si="0"/>
        <v>110321933202.35004</v>
      </c>
      <c r="CN4" s="29">
        <f t="shared" si="0"/>
        <v>109649724577.92999</v>
      </c>
      <c r="CO4" s="29">
        <f t="shared" si="0"/>
        <v>100750531346.57001</v>
      </c>
      <c r="CP4" s="29">
        <f t="shared" si="0"/>
        <v>116006744300.21004</v>
      </c>
      <c r="CQ4" s="29">
        <f t="shared" si="0"/>
        <v>105235824306.36008</v>
      </c>
      <c r="CR4" s="29">
        <f t="shared" si="0"/>
        <v>101660197484.03998</v>
      </c>
      <c r="CS4" s="29">
        <f t="shared" si="0"/>
        <v>94009742968.369965</v>
      </c>
      <c r="CT4" s="29">
        <f t="shared" si="0"/>
        <v>96542842027.509995</v>
      </c>
      <c r="CU4" s="29">
        <f t="shared" si="0"/>
        <v>107520173403.36011</v>
      </c>
      <c r="CV4" s="29">
        <f t="shared" si="0"/>
        <v>108739990208.0799</v>
      </c>
      <c r="CW4" s="29">
        <f t="shared" si="0"/>
        <v>109721646282.5</v>
      </c>
      <c r="CX4" s="29">
        <f t="shared" si="0"/>
        <v>107489224453.19998</v>
      </c>
      <c r="CY4" s="29">
        <f t="shared" si="0"/>
        <v>113432241445.80994</v>
      </c>
      <c r="CZ4" s="29">
        <f t="shared" si="0"/>
        <v>113380252074.73009</v>
      </c>
      <c r="DA4" s="29">
        <f t="shared" si="0"/>
        <v>115375412783.99988</v>
      </c>
      <c r="DB4" s="29">
        <f t="shared" si="0"/>
        <v>131659033716.36011</v>
      </c>
      <c r="DC4" t="str">
        <f>A4</f>
        <v>Total</v>
      </c>
      <c r="DD4">
        <f>BU4/BU$4*100</f>
        <v>100</v>
      </c>
      <c r="DE4">
        <f>BV4/BV$4*100</f>
        <v>100</v>
      </c>
      <c r="DF4">
        <f t="shared" ref="DF4:EK11" si="1">BW4/BW$4*100</f>
        <v>100</v>
      </c>
      <c r="DG4">
        <f t="shared" si="1"/>
        <v>100</v>
      </c>
      <c r="DH4">
        <f t="shared" si="1"/>
        <v>100</v>
      </c>
      <c r="DI4">
        <f t="shared" si="1"/>
        <v>100</v>
      </c>
      <c r="DJ4">
        <f t="shared" si="1"/>
        <v>100</v>
      </c>
      <c r="DK4">
        <f t="shared" si="1"/>
        <v>100</v>
      </c>
      <c r="DL4">
        <f t="shared" si="1"/>
        <v>100</v>
      </c>
      <c r="DM4">
        <f t="shared" si="1"/>
        <v>100</v>
      </c>
      <c r="DN4">
        <f t="shared" si="1"/>
        <v>100</v>
      </c>
      <c r="DO4">
        <f t="shared" si="1"/>
        <v>100</v>
      </c>
      <c r="DP4">
        <f t="shared" si="1"/>
        <v>100</v>
      </c>
      <c r="DQ4">
        <f t="shared" si="1"/>
        <v>100</v>
      </c>
      <c r="DR4">
        <f t="shared" si="1"/>
        <v>100</v>
      </c>
      <c r="DS4">
        <f t="shared" si="1"/>
        <v>100</v>
      </c>
      <c r="DT4">
        <f t="shared" si="1"/>
        <v>100</v>
      </c>
      <c r="DU4">
        <f t="shared" si="1"/>
        <v>100</v>
      </c>
      <c r="DV4">
        <f t="shared" si="1"/>
        <v>100</v>
      </c>
      <c r="DW4">
        <f t="shared" si="1"/>
        <v>100</v>
      </c>
      <c r="DX4">
        <f t="shared" si="1"/>
        <v>100</v>
      </c>
      <c r="DY4">
        <f t="shared" si="1"/>
        <v>100</v>
      </c>
      <c r="DZ4">
        <f t="shared" si="1"/>
        <v>100</v>
      </c>
      <c r="EA4">
        <f t="shared" si="1"/>
        <v>100</v>
      </c>
      <c r="EB4">
        <f t="shared" si="1"/>
        <v>100</v>
      </c>
      <c r="EC4">
        <f t="shared" si="1"/>
        <v>100</v>
      </c>
      <c r="ED4">
        <f t="shared" si="1"/>
        <v>100</v>
      </c>
      <c r="EE4">
        <f t="shared" si="1"/>
        <v>100</v>
      </c>
      <c r="EF4">
        <f t="shared" si="1"/>
        <v>100</v>
      </c>
      <c r="EG4">
        <f t="shared" si="1"/>
        <v>100</v>
      </c>
      <c r="EH4">
        <f t="shared" si="1"/>
        <v>100</v>
      </c>
      <c r="EI4">
        <f t="shared" si="1"/>
        <v>100</v>
      </c>
      <c r="EJ4">
        <f t="shared" si="1"/>
        <v>100</v>
      </c>
      <c r="EK4">
        <f t="shared" si="1"/>
        <v>100</v>
      </c>
    </row>
    <row r="5" spans="1:141" x14ac:dyDescent="0.3">
      <c r="A5" s="23" t="s">
        <v>289</v>
      </c>
      <c r="B5" s="23" t="s">
        <v>208</v>
      </c>
      <c r="C5">
        <f>INDEX(EXPORTS!$B$2:$AI$235,MATCH(calculations!$B5,EXPORTS!$A$2:$A$235,0),MATCH(calculations!C$3,EXPORTS!$B$1:$AI$1,0))</f>
        <v>292697292.25999993</v>
      </c>
      <c r="D5">
        <f>INDEX(EXPORTS!$B$2:$AI$235,MATCH(calculations!$B5,EXPORTS!$A$2:$A$235,0),MATCH(calculations!D$3,EXPORTS!$B$1:$AI$1,0))</f>
        <v>215384495.85000008</v>
      </c>
      <c r="E5">
        <f>INDEX(EXPORTS!$B$2:$AI$235,MATCH(calculations!$B5,EXPORTS!$A$2:$A$235,0),MATCH(calculations!E$3,EXPORTS!$B$1:$AI$1,0))</f>
        <v>269451203.65000004</v>
      </c>
      <c r="F5">
        <f>INDEX(EXPORTS!$B$2:$AI$235,MATCH(calculations!$B5,EXPORTS!$A$2:$A$235,0),MATCH(calculations!F$3,EXPORTS!$B$1:$AI$1,0))</f>
        <v>259816752.33999985</v>
      </c>
      <c r="G5">
        <f>INDEX(EXPORTS!$B$2:$AI$235,MATCH(calculations!$B5,EXPORTS!$A$2:$A$235,0),MATCH(calculations!G$3,EXPORTS!$B$1:$AI$1,0))</f>
        <v>265238780.47000003</v>
      </c>
      <c r="H5">
        <f>INDEX(EXPORTS!$B$2:$AI$235,MATCH(calculations!$B5,EXPORTS!$A$2:$A$235,0),MATCH(calculations!H$3,EXPORTS!$B$1:$AI$1,0))</f>
        <v>264936144.77000004</v>
      </c>
      <c r="I5">
        <f>INDEX(EXPORTS!$B$2:$AI$235,MATCH(calculations!$B5,EXPORTS!$A$2:$A$235,0),MATCH(calculations!I$3,EXPORTS!$B$1:$AI$1,0))</f>
        <v>156346184.39000002</v>
      </c>
      <c r="J5">
        <f>INDEX(EXPORTS!$B$2:$AI$235,MATCH(calculations!$B5,EXPORTS!$A$2:$A$235,0),MATCH(calculations!J$3,EXPORTS!$B$1:$AI$1,0))</f>
        <v>228546091.0900003</v>
      </c>
      <c r="K5">
        <f>INDEX(EXPORTS!$B$2:$AI$235,MATCH(calculations!$B5,EXPORTS!$A$2:$A$235,0),MATCH(calculations!K$3,EXPORTS!$B$1:$AI$1,0))</f>
        <v>223462675.50999996</v>
      </c>
      <c r="L5">
        <f>INDEX(EXPORTS!$B$2:$AI$235,MATCH(calculations!$B5,EXPORTS!$A$2:$A$235,0),MATCH(calculations!L$3,EXPORTS!$B$1:$AI$1,0))</f>
        <v>321045091.92999995</v>
      </c>
      <c r="M5">
        <f>INDEX(EXPORTS!$B$2:$AI$235,MATCH(calculations!$B5,EXPORTS!$A$2:$A$235,0),MATCH(calculations!M$3,EXPORTS!$B$1:$AI$1,0))</f>
        <v>175902239.10999995</v>
      </c>
      <c r="N5">
        <f>INDEX(EXPORTS!$B$2:$AI$235,MATCH(calculations!$B5,EXPORTS!$A$2:$A$235,0),MATCH(calculations!N$3,EXPORTS!$B$1:$AI$1,0))</f>
        <v>244114754.71999994</v>
      </c>
      <c r="O5">
        <f>INDEX(EXPORTS!$B$2:$AI$235,MATCH(calculations!$B5,EXPORTS!$A$2:$A$235,0),MATCH(calculations!O$3,EXPORTS!$B$1:$AI$1,0))</f>
        <v>206956818.21000001</v>
      </c>
      <c r="P5">
        <f>INDEX(EXPORTS!$B$2:$AI$235,MATCH(calculations!$B5,EXPORTS!$A$2:$A$235,0),MATCH(calculations!P$3,EXPORTS!$B$1:$AI$1,0))</f>
        <v>200269340.98000008</v>
      </c>
      <c r="Q5">
        <f>INDEX(EXPORTS!$B$2:$AI$235,MATCH(calculations!$B5,EXPORTS!$A$2:$A$235,0),MATCH(calculations!Q$3,EXPORTS!$B$1:$AI$1,0))</f>
        <v>244551266.85999998</v>
      </c>
      <c r="R5">
        <f>INDEX(EXPORTS!$B$2:$AI$235,MATCH(calculations!$B5,EXPORTS!$A$2:$A$235,0),MATCH(calculations!R$3,EXPORTS!$B$1:$AI$1,0))</f>
        <v>265999152.13000005</v>
      </c>
      <c r="S5">
        <f>INDEX(EXPORTS!$B$2:$AI$235,MATCH(calculations!$B5,EXPORTS!$A$2:$A$235,0),MATCH(calculations!S$3,EXPORTS!$B$1:$AI$1,0))</f>
        <v>277358018.6099999</v>
      </c>
      <c r="T5">
        <f>INDEX(EXPORTS!$B$2:$AI$235,MATCH(calculations!$B5,EXPORTS!$A$2:$A$235,0),MATCH(calculations!T$3,EXPORTS!$B$1:$AI$1,0))</f>
        <v>283246192.90999997</v>
      </c>
      <c r="U5">
        <f>INDEX(EXPORTS!$B$2:$AI$235,MATCH(calculations!$B5,EXPORTS!$A$2:$A$235,0),MATCH(calculations!U$3,EXPORTS!$B$1:$AI$1,0))</f>
        <v>248227824.42999998</v>
      </c>
      <c r="V5">
        <f>INDEX(EXPORTS!$B$2:$AI$235,MATCH(calculations!$B5,EXPORTS!$A$2:$A$235,0),MATCH(calculations!V$3,EXPORTS!$B$1:$AI$1,0))</f>
        <v>301386438.42999995</v>
      </c>
      <c r="W5">
        <f>INDEX(EXPORTS!$B$2:$AI$235,MATCH(calculations!$B5,EXPORTS!$A$2:$A$235,0),MATCH(calculations!W$3,EXPORTS!$B$1:$AI$1,0))</f>
        <v>271696588.16999996</v>
      </c>
      <c r="X5">
        <f>INDEX(EXPORTS!$B$2:$AI$235,MATCH(calculations!$B5,EXPORTS!$A$2:$A$235,0),MATCH(calculations!X$3,EXPORTS!$B$1:$AI$1,0))</f>
        <v>258732284.23000005</v>
      </c>
      <c r="Y5">
        <f>INDEX(EXPORTS!$B$2:$AI$235,MATCH(calculations!$B5,EXPORTS!$A$2:$A$235,0),MATCH(calculations!Y$3,EXPORTS!$B$1:$AI$1,0))</f>
        <v>359112283.4200002</v>
      </c>
      <c r="Z5">
        <f>INDEX(EXPORTS!$B$2:$AI$235,MATCH(calculations!$B5,EXPORTS!$A$2:$A$235,0),MATCH(calculations!Z$3,EXPORTS!$B$1:$AI$1,0))</f>
        <v>242850325.47999996</v>
      </c>
      <c r="AA5">
        <f>INDEX(EXPORTS!$B$2:$AI$235,MATCH(calculations!$B5,EXPORTS!$A$2:$A$235,0),MATCH(calculations!AA$3,EXPORTS!$B$1:$AI$1,0))</f>
        <v>270816819.79000002</v>
      </c>
      <c r="AB5">
        <f>INDEX(EXPORTS!$B$2:$AI$235,MATCH(calculations!$B5,EXPORTS!$A$2:$A$235,0),MATCH(calculations!AB$3,EXPORTS!$B$1:$AI$1,0))</f>
        <v>224343532.62000024</v>
      </c>
      <c r="AC5">
        <f>INDEX(EXPORTS!$B$2:$AI$235,MATCH(calculations!$B5,EXPORTS!$A$2:$A$235,0),MATCH(calculations!AC$3,EXPORTS!$B$1:$AI$1,0))</f>
        <v>356650561.49000001</v>
      </c>
      <c r="AD5">
        <f>INDEX(EXPORTS!$B$2:$AI$235,MATCH(calculations!$B5,EXPORTS!$A$2:$A$235,0),MATCH(calculations!AD$3,EXPORTS!$B$1:$AI$1,0))</f>
        <v>429471789.87000012</v>
      </c>
      <c r="AE5">
        <f>INDEX(EXPORTS!$B$2:$AI$235,MATCH(calculations!$B5,EXPORTS!$A$2:$A$235,0),MATCH(calculations!AE$3,EXPORTS!$B$1:$AI$1,0))</f>
        <v>278887517.19000006</v>
      </c>
      <c r="AF5">
        <f>INDEX(EXPORTS!$B$2:$AI$235,MATCH(calculations!$B5,EXPORTS!$A$2:$A$235,0),MATCH(calculations!AF$3,EXPORTS!$B$1:$AI$1,0))</f>
        <v>334322017.6099999</v>
      </c>
      <c r="AG5">
        <f>INDEX(EXPORTS!$B$2:$AI$235,MATCH(calculations!$B5,EXPORTS!$A$2:$A$235,0),MATCH(calculations!AG$3,EXPORTS!$B$1:$AI$1,0))</f>
        <v>366479146.44999993</v>
      </c>
      <c r="AH5">
        <f>INDEX(EXPORTS!$B$2:$AI$235,MATCH(calculations!$B5,EXPORTS!$A$2:$A$235,0),MATCH(calculations!AH$3,EXPORTS!$B$1:$AI$1,0))</f>
        <v>187577140.77000004</v>
      </c>
      <c r="AI5">
        <f>INDEX(EXPORTS!$B$2:$AI$235,MATCH(calculations!$B5,EXPORTS!$A$2:$A$235,0),MATCH(calculations!AI$3,EXPORTS!$B$1:$AI$1,0))</f>
        <v>222038705.13000003</v>
      </c>
      <c r="AJ5">
        <f>INDEX(EXPORTS!$B$2:$AI$235,MATCH(calculations!$B5,EXPORTS!$A$2:$A$235,0),MATCH(calculations!AJ$3,EXPORTS!$B$1:$AI$1,0))</f>
        <v>269935944.11000001</v>
      </c>
      <c r="AL5">
        <f>INDEX(IMPORTS!$B$2:$AI$246,MATCH(calculations!$B5,IMPORTS!$A$2:$A$246,0),MATCH(calculations!AL$3,IMPORTS!$B$1:$AI$1,0))</f>
        <v>179804889.19999987</v>
      </c>
      <c r="AM5">
        <f>INDEX(IMPORTS!$B$2:$AI$246,MATCH(calculations!$B5,IMPORTS!$A$2:$A$246,0),MATCH(calculations!AM$3,IMPORTS!$B$1:$AI$1,0))</f>
        <v>214035535.32000005</v>
      </c>
      <c r="AN5">
        <f>INDEX(IMPORTS!$B$2:$AI$246,MATCH(calculations!$B5,IMPORTS!$A$2:$A$246,0),MATCH(calculations!AN$3,IMPORTS!$B$1:$AI$1,0))</f>
        <v>234720773.75999999</v>
      </c>
      <c r="AO5">
        <f>INDEX(IMPORTS!$B$2:$AI$246,MATCH(calculations!$B5,IMPORTS!$A$2:$A$246,0),MATCH(calculations!AO$3,IMPORTS!$B$1:$AI$1,0))</f>
        <v>230102445.58000001</v>
      </c>
      <c r="AP5">
        <f>INDEX(IMPORTS!$B$2:$AI$246,MATCH(calculations!$B5,IMPORTS!$A$2:$A$246,0),MATCH(calculations!AP$3,IMPORTS!$B$1:$AI$1,0))</f>
        <v>261359698.29000002</v>
      </c>
      <c r="AQ5">
        <f>INDEX(IMPORTS!$B$2:$AI$246,MATCH(calculations!$B5,IMPORTS!$A$2:$A$246,0),MATCH(calculations!AQ$3,IMPORTS!$B$1:$AI$1,0))</f>
        <v>259421464.65000001</v>
      </c>
      <c r="AR5">
        <f>INDEX(IMPORTS!$B$2:$AI$246,MATCH(calculations!$B5,IMPORTS!$A$2:$A$246,0),MATCH(calculations!AR$3,IMPORTS!$B$1:$AI$1,0))</f>
        <v>221931327.75000009</v>
      </c>
      <c r="AS5">
        <f>INDEX(IMPORTS!$B$2:$AI$246,MATCH(calculations!$B5,IMPORTS!$A$2:$A$246,0),MATCH(calculations!AS$3,IMPORTS!$B$1:$AI$1,0))</f>
        <v>282988777.61000001</v>
      </c>
      <c r="AT5">
        <f>INDEX(IMPORTS!$B$2:$AI$246,MATCH(calculations!$B5,IMPORTS!$A$2:$A$246,0),MATCH(calculations!AT$3,IMPORTS!$B$1:$AI$1,0))</f>
        <v>227227226.94999981</v>
      </c>
      <c r="AU5">
        <f>INDEX(IMPORTS!$B$2:$AI$246,MATCH(calculations!$B5,IMPORTS!$A$2:$A$246,0),MATCH(calculations!AU$3,IMPORTS!$B$1:$AI$1,0))</f>
        <v>222814898.41000012</v>
      </c>
      <c r="AV5">
        <f>INDEX(IMPORTS!$B$2:$AI$246,MATCH(calculations!$B5,IMPORTS!$A$2:$A$246,0),MATCH(calculations!AV$3,IMPORTS!$B$1:$AI$1,0))</f>
        <v>222419928.3999998</v>
      </c>
      <c r="AW5">
        <f>INDEX(IMPORTS!$B$2:$AI$246,MATCH(calculations!$B5,IMPORTS!$A$2:$A$246,0),MATCH(calculations!AW$3,IMPORTS!$B$1:$AI$1,0))</f>
        <v>234427098.16000012</v>
      </c>
      <c r="AX5">
        <f>INDEX(IMPORTS!$B$2:$AI$246,MATCH(calculations!$B5,IMPORTS!$A$2:$A$246,0),MATCH(calculations!AX$3,IMPORTS!$B$1:$AI$1,0))</f>
        <v>227922397.07000011</v>
      </c>
      <c r="AY5">
        <f>INDEX(IMPORTS!$B$2:$AI$246,MATCH(calculations!$B5,IMPORTS!$A$2:$A$246,0),MATCH(calculations!AY$3,IMPORTS!$B$1:$AI$1,0))</f>
        <v>277680356.18000019</v>
      </c>
      <c r="AZ5">
        <f>INDEX(IMPORTS!$B$2:$AI$246,MATCH(calculations!$B5,IMPORTS!$A$2:$A$246,0),MATCH(calculations!AZ$3,IMPORTS!$B$1:$AI$1,0))</f>
        <v>213275499.89999986</v>
      </c>
      <c r="BA5">
        <f>INDEX(IMPORTS!$B$2:$AI$246,MATCH(calculations!$B5,IMPORTS!$A$2:$A$246,0),MATCH(calculations!BA$3,IMPORTS!$B$1:$AI$1,0))</f>
        <v>241341484.28000003</v>
      </c>
      <c r="BB5">
        <f>INDEX(IMPORTS!$B$2:$AI$246,MATCH(calculations!$B5,IMPORTS!$A$2:$A$246,0),MATCH(calculations!BB$3,IMPORTS!$B$1:$AI$1,0))</f>
        <v>247097290.63999993</v>
      </c>
      <c r="BC5">
        <f>INDEX(IMPORTS!$B$2:$AI$246,MATCH(calculations!$B5,IMPORTS!$A$2:$A$246,0),MATCH(calculations!BC$3,IMPORTS!$B$1:$AI$1,0))</f>
        <v>194344355.88</v>
      </c>
      <c r="BD5">
        <f>INDEX(IMPORTS!$B$2:$AI$246,MATCH(calculations!$B5,IMPORTS!$A$2:$A$246,0),MATCH(calculations!BD$3,IMPORTS!$B$1:$AI$1,0))</f>
        <v>226148826.96000019</v>
      </c>
      <c r="BE5">
        <f>INDEX(IMPORTS!$B$2:$AI$246,MATCH(calculations!$B5,IMPORTS!$A$2:$A$246,0),MATCH(calculations!BE$3,IMPORTS!$B$1:$AI$1,0))</f>
        <v>212873835.43000007</v>
      </c>
      <c r="BF5">
        <f>INDEX(IMPORTS!$B$2:$AI$246,MATCH(calculations!$B5,IMPORTS!$A$2:$A$246,0),MATCH(calculations!BF$3,IMPORTS!$B$1:$AI$1,0))</f>
        <v>235490038.24999991</v>
      </c>
      <c r="BG5">
        <f>INDEX(IMPORTS!$B$2:$AI$246,MATCH(calculations!$B5,IMPORTS!$A$2:$A$246,0),MATCH(calculations!BG$3,IMPORTS!$B$1:$AI$1,0))</f>
        <v>245688954.83999997</v>
      </c>
      <c r="BH5">
        <f>INDEX(IMPORTS!$B$2:$AI$246,MATCH(calculations!$B5,IMPORTS!$A$2:$A$246,0),MATCH(calculations!BH$3,IMPORTS!$B$1:$AI$1,0))</f>
        <v>203601452.70999983</v>
      </c>
      <c r="BI5">
        <f>INDEX(IMPORTS!$B$2:$AI$246,MATCH(calculations!$B5,IMPORTS!$A$2:$A$246,0),MATCH(calculations!BI$3,IMPORTS!$B$1:$AI$1,0))</f>
        <v>192060497.03000015</v>
      </c>
      <c r="BJ5">
        <f>INDEX(IMPORTS!$B$2:$AI$246,MATCH(calculations!$B5,IMPORTS!$A$2:$A$246,0),MATCH(calculations!BJ$3,IMPORTS!$B$1:$AI$1,0))</f>
        <v>169455448.50000006</v>
      </c>
      <c r="BK5">
        <f>INDEX(IMPORTS!$B$2:$AI$246,MATCH(calculations!$B5,IMPORTS!$A$2:$A$246,0),MATCH(calculations!BK$3,IMPORTS!$B$1:$AI$1,0))</f>
        <v>183689040.70000002</v>
      </c>
      <c r="BL5">
        <f>INDEX(IMPORTS!$B$2:$AI$246,MATCH(calculations!$B5,IMPORTS!$A$2:$A$246,0),MATCH(calculations!BL$3,IMPORTS!$B$1:$AI$1,0))</f>
        <v>194401005.04999989</v>
      </c>
      <c r="BM5">
        <f>INDEX(IMPORTS!$B$2:$AI$246,MATCH(calculations!$B5,IMPORTS!$A$2:$A$246,0),MATCH(calculations!BM$3,IMPORTS!$B$1:$AI$1,0))</f>
        <v>218538697.68000001</v>
      </c>
      <c r="BN5">
        <f>INDEX(IMPORTS!$B$2:$AI$246,MATCH(calculations!$B5,IMPORTS!$A$2:$A$246,0),MATCH(calculations!BN$3,IMPORTS!$B$1:$AI$1,0))</f>
        <v>214776624.68999988</v>
      </c>
      <c r="BO5">
        <f>INDEX(IMPORTS!$B$2:$AI$246,MATCH(calculations!$B5,IMPORTS!$A$2:$A$246,0),MATCH(calculations!BO$3,IMPORTS!$B$1:$AI$1,0))</f>
        <v>186469527.39000005</v>
      </c>
      <c r="BP5">
        <f>INDEX(IMPORTS!$B$2:$AI$246,MATCH(calculations!$B5,IMPORTS!$A$2:$A$246,0),MATCH(calculations!BP$3,IMPORTS!$B$1:$AI$1,0))</f>
        <v>189052377.57000002</v>
      </c>
      <c r="BQ5">
        <f>INDEX(IMPORTS!$B$2:$AI$246,MATCH(calculations!$B5,IMPORTS!$A$2:$A$246,0),MATCH(calculations!BQ$3,IMPORTS!$B$1:$AI$1,0))</f>
        <v>202533872.6400001</v>
      </c>
      <c r="BR5">
        <f>INDEX(IMPORTS!$B$2:$AI$246,MATCH(calculations!$B5,IMPORTS!$A$2:$A$246,0),MATCH(calculations!BR$3,IMPORTS!$B$1:$AI$1,0))</f>
        <v>243034360.81000009</v>
      </c>
      <c r="BS5">
        <f>INDEX(IMPORTS!$B$2:$AI$246,MATCH(calculations!$B5,IMPORTS!$A$2:$A$246,0),MATCH(calculations!BS$3,IMPORTS!$B$1:$AI$1,0))</f>
        <v>235652782.57999986</v>
      </c>
      <c r="BU5">
        <f t="shared" ref="BU5:BU47" si="2">C5+AL5</f>
        <v>472502181.4599998</v>
      </c>
      <c r="BV5">
        <f t="shared" ref="BV5:BV47" si="3">D5+AM5</f>
        <v>429420031.17000014</v>
      </c>
      <c r="BW5">
        <f t="shared" ref="BW5:BW47" si="4">E5+AN5</f>
        <v>504171977.41000003</v>
      </c>
      <c r="BX5">
        <f t="shared" ref="BX5:BX47" si="5">F5+AO5</f>
        <v>489919197.91999984</v>
      </c>
      <c r="BY5">
        <f t="shared" ref="BY5:BY47" si="6">G5+AP5</f>
        <v>526598478.76000005</v>
      </c>
      <c r="BZ5">
        <f t="shared" ref="BZ5:BZ47" si="7">H5+AQ5</f>
        <v>524357609.42000008</v>
      </c>
      <c r="CA5">
        <f t="shared" ref="CA5:CA47" si="8">I5+AR5</f>
        <v>378277512.1400001</v>
      </c>
      <c r="CB5">
        <f t="shared" ref="CB5:CB47" si="9">J5+AS5</f>
        <v>511534868.70000029</v>
      </c>
      <c r="CC5">
        <f t="shared" ref="CC5:CC47" si="10">K5+AT5</f>
        <v>450689902.4599998</v>
      </c>
      <c r="CD5">
        <f t="shared" ref="CD5:CD47" si="11">L5+AU5</f>
        <v>543859990.34000003</v>
      </c>
      <c r="CE5">
        <f t="shared" ref="CE5:CE47" si="12">M5+AV5</f>
        <v>398322167.50999975</v>
      </c>
      <c r="CF5">
        <f t="shared" ref="CF5:CF47" si="13">N5+AW5</f>
        <v>478541852.88000005</v>
      </c>
      <c r="CG5">
        <f t="shared" ref="CG5:CG47" si="14">O5+AX5</f>
        <v>434879215.28000009</v>
      </c>
      <c r="CH5">
        <f t="shared" ref="CH5:CH47" si="15">P5+AY5</f>
        <v>477949697.16000026</v>
      </c>
      <c r="CI5">
        <f t="shared" ref="CI5:CI47" si="16">Q5+AZ5</f>
        <v>457826766.75999987</v>
      </c>
      <c r="CJ5">
        <f t="shared" ref="CJ5:CJ47" si="17">R5+BA5</f>
        <v>507340636.41000009</v>
      </c>
      <c r="CK5">
        <f t="shared" ref="CK5:CK47" si="18">S5+BB5</f>
        <v>524455309.24999982</v>
      </c>
      <c r="CL5">
        <f t="shared" ref="CL5:CL47" si="19">T5+BC5</f>
        <v>477590548.78999996</v>
      </c>
      <c r="CM5">
        <f t="shared" ref="CM5:CM47" si="20">U5+BD5</f>
        <v>474376651.39000016</v>
      </c>
      <c r="CN5">
        <f t="shared" ref="CN5:CN47" si="21">V5+BE5</f>
        <v>514260273.86000001</v>
      </c>
      <c r="CO5">
        <f t="shared" ref="CO5:CO47" si="22">W5+BF5</f>
        <v>507186626.41999984</v>
      </c>
      <c r="CP5">
        <f t="shared" ref="CP5:CP47" si="23">X5+BG5</f>
        <v>504421239.07000005</v>
      </c>
      <c r="CQ5">
        <f t="shared" ref="CQ5:CQ47" si="24">Y5+BH5</f>
        <v>562713736.13</v>
      </c>
      <c r="CR5">
        <f t="shared" ref="CR5:CR47" si="25">Z5+BI5</f>
        <v>434910822.51000011</v>
      </c>
      <c r="CS5">
        <f t="shared" ref="CS5:CS47" si="26">AA5+BJ5</f>
        <v>440272268.29000008</v>
      </c>
      <c r="CT5">
        <f t="shared" ref="CT5:CT47" si="27">AB5+BK5</f>
        <v>408032573.32000029</v>
      </c>
      <c r="CU5">
        <f t="shared" ref="CU5:CU47" si="28">AC5+BL5</f>
        <v>551051566.53999996</v>
      </c>
      <c r="CV5">
        <f t="shared" ref="CV5:CV47" si="29">AD5+BM5</f>
        <v>648010487.55000019</v>
      </c>
      <c r="CW5">
        <f t="shared" ref="CW5:CW47" si="30">AE5+BN5</f>
        <v>493664141.87999994</v>
      </c>
      <c r="CX5">
        <f t="shared" ref="CX5:CX47" si="31">AF5+BO5</f>
        <v>520791544.99999994</v>
      </c>
      <c r="CY5">
        <f t="shared" ref="CY5:CY47" si="32">AG5+BP5</f>
        <v>555531524.01999998</v>
      </c>
      <c r="CZ5">
        <f t="shared" ref="CZ5:CZ47" si="33">AH5+BQ5</f>
        <v>390111013.41000015</v>
      </c>
      <c r="DA5">
        <f t="shared" ref="DA5:DA47" si="34">AI5+BR5</f>
        <v>465073065.94000012</v>
      </c>
      <c r="DB5">
        <f t="shared" ref="DB5:DB47" si="35">AJ5+BS5</f>
        <v>505588726.68999988</v>
      </c>
      <c r="DC5" t="str">
        <f t="shared" ref="DC5:DC47" si="36">A5</f>
        <v>United Kingdom</v>
      </c>
      <c r="DD5">
        <f t="shared" ref="DD5:DD47" si="37">BU5/BU$4*100</f>
        <v>0.52882878650207543</v>
      </c>
      <c r="DE5">
        <f t="shared" ref="DE5:DE47" si="38">BV5/BV$4*100</f>
        <v>0.46793989951949799</v>
      </c>
      <c r="DF5">
        <f t="shared" si="1"/>
        <v>0.47577795131372291</v>
      </c>
      <c r="DG5">
        <f t="shared" si="1"/>
        <v>0.52219441926052057</v>
      </c>
      <c r="DH5">
        <f t="shared" si="1"/>
        <v>0.49742461518230591</v>
      </c>
      <c r="DI5">
        <f t="shared" si="1"/>
        <v>0.50503042563901435</v>
      </c>
      <c r="DJ5">
        <f t="shared" si="1"/>
        <v>0.39234509171751564</v>
      </c>
      <c r="DK5">
        <f t="shared" si="1"/>
        <v>0.47791791143435736</v>
      </c>
      <c r="DL5">
        <f t="shared" si="1"/>
        <v>0.44208761191121676</v>
      </c>
      <c r="DM5">
        <f t="shared" si="1"/>
        <v>0.51540958078042554</v>
      </c>
      <c r="DN5">
        <f t="shared" si="1"/>
        <v>0.39393264653357446</v>
      </c>
      <c r="DO5">
        <f t="shared" si="1"/>
        <v>0.50027022111362629</v>
      </c>
      <c r="DP5">
        <f t="shared" si="1"/>
        <v>0.48668357836504006</v>
      </c>
      <c r="DQ5">
        <f t="shared" si="1"/>
        <v>0.46394073681263515</v>
      </c>
      <c r="DR5">
        <f t="shared" si="1"/>
        <v>0.45894204299094765</v>
      </c>
      <c r="DS5">
        <f t="shared" si="1"/>
        <v>0.4720940498700017</v>
      </c>
      <c r="DT5">
        <f t="shared" si="1"/>
        <v>0.47411772664245144</v>
      </c>
      <c r="DU5">
        <f t="shared" si="1"/>
        <v>0.47732869339264855</v>
      </c>
      <c r="DV5">
        <f t="shared" si="1"/>
        <v>0.42999305543341876</v>
      </c>
      <c r="DW5">
        <f t="shared" si="1"/>
        <v>0.46900279580228782</v>
      </c>
      <c r="DX5">
        <f t="shared" si="1"/>
        <v>0.50340838866182991</v>
      </c>
      <c r="DY5">
        <f t="shared" si="1"/>
        <v>0.43482061505374631</v>
      </c>
      <c r="DZ5">
        <f t="shared" si="1"/>
        <v>0.53471689877378725</v>
      </c>
      <c r="EA5">
        <f t="shared" si="1"/>
        <v>0.42780835889904545</v>
      </c>
      <c r="EB5">
        <f t="shared" si="1"/>
        <v>0.46832621214391768</v>
      </c>
      <c r="EC5">
        <f t="shared" si="1"/>
        <v>0.42264404563906549</v>
      </c>
      <c r="ED5">
        <f t="shared" si="1"/>
        <v>0.51250993101800479</v>
      </c>
      <c r="EE5">
        <f t="shared" si="1"/>
        <v>0.59592656419225054</v>
      </c>
      <c r="EF5">
        <f t="shared" si="1"/>
        <v>0.44992411124507214</v>
      </c>
      <c r="EG5">
        <f t="shared" si="1"/>
        <v>0.48450581688469507</v>
      </c>
      <c r="EH5">
        <f t="shared" si="1"/>
        <v>0.48974746239621336</v>
      </c>
      <c r="EI5">
        <f t="shared" si="1"/>
        <v>0.34407315760144364</v>
      </c>
      <c r="EJ5">
        <f t="shared" si="1"/>
        <v>0.40309547304561921</v>
      </c>
      <c r="EK5">
        <f>DB5/DB$4*100</f>
        <v>0.38401369994801565</v>
      </c>
    </row>
    <row r="6" spans="1:141" x14ac:dyDescent="0.3">
      <c r="A6" s="23" t="s">
        <v>128</v>
      </c>
      <c r="B6" s="23" t="s">
        <v>128</v>
      </c>
      <c r="C6">
        <f>INDEX(EXPORTS!$B$2:$AI$235,MATCH(calculations!$B6,EXPORTS!$A$2:$A$235,0),MATCH(calculations!C$3,EXPORTS!$B$1:$AI$1,0))</f>
        <v>603674880.57999992</v>
      </c>
      <c r="D6">
        <f>INDEX(EXPORTS!$B$2:$AI$235,MATCH(calculations!$B6,EXPORTS!$A$2:$A$235,0),MATCH(calculations!D$3,EXPORTS!$B$1:$AI$1,0))</f>
        <v>740939159.19000006</v>
      </c>
      <c r="E6">
        <f>INDEX(EXPORTS!$B$2:$AI$235,MATCH(calculations!$B6,EXPORTS!$A$2:$A$235,0),MATCH(calculations!E$3,EXPORTS!$B$1:$AI$1,0))</f>
        <v>1084283955.6499987</v>
      </c>
      <c r="F6">
        <f>INDEX(EXPORTS!$B$2:$AI$235,MATCH(calculations!$B6,EXPORTS!$A$2:$A$235,0),MATCH(calculations!F$3,EXPORTS!$B$1:$AI$1,0))</f>
        <v>831430192.05000043</v>
      </c>
      <c r="G6">
        <f>INDEX(EXPORTS!$B$2:$AI$235,MATCH(calculations!$B6,EXPORTS!$A$2:$A$235,0),MATCH(calculations!G$3,EXPORTS!$B$1:$AI$1,0))</f>
        <v>802836597.81999946</v>
      </c>
      <c r="H6">
        <f>INDEX(EXPORTS!$B$2:$AI$235,MATCH(calculations!$B6,EXPORTS!$A$2:$A$235,0),MATCH(calculations!H$3,EXPORTS!$B$1:$AI$1,0))</f>
        <v>1292643448.6299999</v>
      </c>
      <c r="I6">
        <f>INDEX(EXPORTS!$B$2:$AI$235,MATCH(calculations!$B6,EXPORTS!$A$2:$A$235,0),MATCH(calculations!I$3,EXPORTS!$B$1:$AI$1,0))</f>
        <v>628190186.47000027</v>
      </c>
      <c r="J6">
        <f>INDEX(EXPORTS!$B$2:$AI$235,MATCH(calculations!$B6,EXPORTS!$A$2:$A$235,0),MATCH(calculations!J$3,EXPORTS!$B$1:$AI$1,0))</f>
        <v>807371106.86000013</v>
      </c>
      <c r="K6">
        <f>INDEX(EXPORTS!$B$2:$AI$235,MATCH(calculations!$B6,EXPORTS!$A$2:$A$235,0),MATCH(calculations!K$3,EXPORTS!$B$1:$AI$1,0))</f>
        <v>949288449.41999996</v>
      </c>
      <c r="L6">
        <f>INDEX(EXPORTS!$B$2:$AI$235,MATCH(calculations!$B6,EXPORTS!$A$2:$A$235,0),MATCH(calculations!L$3,EXPORTS!$B$1:$AI$1,0))</f>
        <v>800177070.03999996</v>
      </c>
      <c r="M6">
        <f>INDEX(EXPORTS!$B$2:$AI$235,MATCH(calculations!$B6,EXPORTS!$A$2:$A$235,0),MATCH(calculations!M$3,EXPORTS!$B$1:$AI$1,0))</f>
        <v>751574225.57999933</v>
      </c>
      <c r="N6">
        <f>INDEX(EXPORTS!$B$2:$AI$235,MATCH(calculations!$B6,EXPORTS!$A$2:$A$235,0),MATCH(calculations!N$3,EXPORTS!$B$1:$AI$1,0))</f>
        <v>765381672.17999959</v>
      </c>
      <c r="O6">
        <f>INDEX(EXPORTS!$B$2:$AI$235,MATCH(calculations!$B6,EXPORTS!$A$2:$A$235,0),MATCH(calculations!O$3,EXPORTS!$B$1:$AI$1,0))</f>
        <v>764397945.25999975</v>
      </c>
      <c r="P6">
        <f>INDEX(EXPORTS!$B$2:$AI$235,MATCH(calculations!$B6,EXPORTS!$A$2:$A$235,0),MATCH(calculations!P$3,EXPORTS!$B$1:$AI$1,0))</f>
        <v>666131438.97000003</v>
      </c>
      <c r="Q6">
        <f>INDEX(EXPORTS!$B$2:$AI$235,MATCH(calculations!$B6,EXPORTS!$A$2:$A$235,0),MATCH(calculations!Q$3,EXPORTS!$B$1:$AI$1,0))</f>
        <v>754437032.26000059</v>
      </c>
      <c r="R6">
        <f>INDEX(EXPORTS!$B$2:$AI$235,MATCH(calculations!$B6,EXPORTS!$A$2:$A$235,0),MATCH(calculations!R$3,EXPORTS!$B$1:$AI$1,0))</f>
        <v>927890566.27000105</v>
      </c>
      <c r="S6">
        <f>INDEX(EXPORTS!$B$2:$AI$235,MATCH(calculations!$B6,EXPORTS!$A$2:$A$235,0),MATCH(calculations!S$3,EXPORTS!$B$1:$AI$1,0))</f>
        <v>774018591.35000002</v>
      </c>
      <c r="T6">
        <f>INDEX(EXPORTS!$B$2:$AI$235,MATCH(calculations!$B6,EXPORTS!$A$2:$A$235,0),MATCH(calculations!T$3,EXPORTS!$B$1:$AI$1,0))</f>
        <v>968414728.17000067</v>
      </c>
      <c r="U6">
        <f>INDEX(EXPORTS!$B$2:$AI$235,MATCH(calculations!$B6,EXPORTS!$A$2:$A$235,0),MATCH(calculations!U$3,EXPORTS!$B$1:$AI$1,0))</f>
        <v>736938846.13999963</v>
      </c>
      <c r="V6">
        <f>INDEX(EXPORTS!$B$2:$AI$235,MATCH(calculations!$B6,EXPORTS!$A$2:$A$235,0),MATCH(calculations!V$3,EXPORTS!$B$1:$AI$1,0))</f>
        <v>828802686.86999989</v>
      </c>
      <c r="W6">
        <f>INDEX(EXPORTS!$B$2:$AI$235,MATCH(calculations!$B6,EXPORTS!$A$2:$A$235,0),MATCH(calculations!W$3,EXPORTS!$B$1:$AI$1,0))</f>
        <v>851939971.92999983</v>
      </c>
      <c r="X6">
        <f>INDEX(EXPORTS!$B$2:$AI$235,MATCH(calculations!$B6,EXPORTS!$A$2:$A$235,0),MATCH(calculations!X$3,EXPORTS!$B$1:$AI$1,0))</f>
        <v>837903965.76999986</v>
      </c>
      <c r="Y6">
        <f>INDEX(EXPORTS!$B$2:$AI$235,MATCH(calculations!$B6,EXPORTS!$A$2:$A$235,0),MATCH(calculations!Y$3,EXPORTS!$B$1:$AI$1,0))</f>
        <v>942273350.86999965</v>
      </c>
      <c r="Z6">
        <f>INDEX(EXPORTS!$B$2:$AI$235,MATCH(calculations!$B6,EXPORTS!$A$2:$A$235,0),MATCH(calculations!Z$3,EXPORTS!$B$1:$AI$1,0))</f>
        <v>883801343.70999968</v>
      </c>
      <c r="AA6">
        <f>INDEX(EXPORTS!$B$2:$AI$235,MATCH(calculations!$B6,EXPORTS!$A$2:$A$235,0),MATCH(calculations!AA$3,EXPORTS!$B$1:$AI$1,0))</f>
        <v>785717054.79000032</v>
      </c>
      <c r="AB6">
        <f>INDEX(EXPORTS!$B$2:$AI$235,MATCH(calculations!$B6,EXPORTS!$A$2:$A$235,0),MATCH(calculations!AB$3,EXPORTS!$B$1:$AI$1,0))</f>
        <v>615809895.28999996</v>
      </c>
      <c r="AC6">
        <f>INDEX(EXPORTS!$B$2:$AI$235,MATCH(calculations!$B6,EXPORTS!$A$2:$A$235,0),MATCH(calculations!AC$3,EXPORTS!$B$1:$AI$1,0))</f>
        <v>889726427.31000018</v>
      </c>
      <c r="AD6">
        <f>INDEX(EXPORTS!$B$2:$AI$235,MATCH(calculations!$B6,EXPORTS!$A$2:$A$235,0),MATCH(calculations!AD$3,EXPORTS!$B$1:$AI$1,0))</f>
        <v>816769339.76999927</v>
      </c>
      <c r="AE6">
        <f>INDEX(EXPORTS!$B$2:$AI$235,MATCH(calculations!$B6,EXPORTS!$A$2:$A$235,0),MATCH(calculations!AE$3,EXPORTS!$B$1:$AI$1,0))</f>
        <v>719281836.15000045</v>
      </c>
      <c r="AF6">
        <f>INDEX(EXPORTS!$B$2:$AI$235,MATCH(calculations!$B6,EXPORTS!$A$2:$A$235,0),MATCH(calculations!AF$3,EXPORTS!$B$1:$AI$1,0))</f>
        <v>764859420.05999994</v>
      </c>
      <c r="AG6">
        <f>INDEX(EXPORTS!$B$2:$AI$235,MATCH(calculations!$B6,EXPORTS!$A$2:$A$235,0),MATCH(calculations!AG$3,EXPORTS!$B$1:$AI$1,0))</f>
        <v>764932603.52999997</v>
      </c>
      <c r="AH6">
        <f>INDEX(EXPORTS!$B$2:$AI$235,MATCH(calculations!$B6,EXPORTS!$A$2:$A$235,0),MATCH(calculations!AH$3,EXPORTS!$B$1:$AI$1,0))</f>
        <v>925852122.48000002</v>
      </c>
      <c r="AI6">
        <f>INDEX(EXPORTS!$B$2:$AI$235,MATCH(calculations!$B6,EXPORTS!$A$2:$A$235,0),MATCH(calculations!AI$3,EXPORTS!$B$1:$AI$1,0))</f>
        <v>676489157.05999994</v>
      </c>
      <c r="AJ6">
        <f>INDEX(EXPORTS!$B$2:$AI$235,MATCH(calculations!$B6,EXPORTS!$A$2:$A$235,0),MATCH(calculations!AJ$3,EXPORTS!$B$1:$AI$1,0))</f>
        <v>1052175967.4999992</v>
      </c>
      <c r="AL6">
        <f>INDEX(IMPORTS!$B$2:$AI$246,MATCH(calculations!$B6,IMPORTS!$A$2:$A$246,0),MATCH(calculations!AL$3,IMPORTS!$B$1:$AI$1,0))</f>
        <v>8821571658.7599945</v>
      </c>
      <c r="AM6">
        <f>INDEX(IMPORTS!$B$2:$AI$246,MATCH(calculations!$B6,IMPORTS!$A$2:$A$246,0),MATCH(calculations!AM$3,IMPORTS!$B$1:$AI$1,0))</f>
        <v>8204410504.5300045</v>
      </c>
      <c r="AN6">
        <f>INDEX(IMPORTS!$B$2:$AI$246,MATCH(calculations!$B6,IMPORTS!$A$2:$A$246,0),MATCH(calculations!AN$3,IMPORTS!$B$1:$AI$1,0))</f>
        <v>8621061336.7899971</v>
      </c>
      <c r="AO6">
        <f>INDEX(IMPORTS!$B$2:$AI$246,MATCH(calculations!$B6,IMPORTS!$A$2:$A$246,0),MATCH(calculations!AO$3,IMPORTS!$B$1:$AI$1,0))</f>
        <v>8932762539.1299934</v>
      </c>
      <c r="AP6">
        <f>INDEX(IMPORTS!$B$2:$AI$246,MATCH(calculations!$B6,IMPORTS!$A$2:$A$246,0),MATCH(calculations!AP$3,IMPORTS!$B$1:$AI$1,0))</f>
        <v>9974646575.1700039</v>
      </c>
      <c r="AQ6">
        <f>INDEX(IMPORTS!$B$2:$AI$246,MATCH(calculations!$B6,IMPORTS!$A$2:$A$246,0),MATCH(calculations!AQ$3,IMPORTS!$B$1:$AI$1,0))</f>
        <v>10015815675.170015</v>
      </c>
      <c r="AR6">
        <f>INDEX(IMPORTS!$B$2:$AI$246,MATCH(calculations!$B6,IMPORTS!$A$2:$A$246,0),MATCH(calculations!AR$3,IMPORTS!$B$1:$AI$1,0))</f>
        <v>9383241086.160017</v>
      </c>
      <c r="AS6">
        <f>INDEX(IMPORTS!$B$2:$AI$246,MATCH(calculations!$B6,IMPORTS!$A$2:$A$246,0),MATCH(calculations!AS$3,IMPORTS!$B$1:$AI$1,0))</f>
        <v>10454801138.030003</v>
      </c>
      <c r="AT6">
        <f>INDEX(IMPORTS!$B$2:$AI$246,MATCH(calculations!$B6,IMPORTS!$A$2:$A$246,0),MATCH(calculations!AT$3,IMPORTS!$B$1:$AI$1,0))</f>
        <v>10359068077.259995</v>
      </c>
      <c r="AU6">
        <f>INDEX(IMPORTS!$B$2:$AI$246,MATCH(calculations!$B6,IMPORTS!$A$2:$A$246,0),MATCH(calculations!AU$3,IMPORTS!$B$1:$AI$1,0))</f>
        <v>10483652262.999985</v>
      </c>
      <c r="AV6">
        <f>INDEX(IMPORTS!$B$2:$AI$246,MATCH(calculations!$B6,IMPORTS!$A$2:$A$246,0),MATCH(calculations!AV$3,IMPORTS!$B$1:$AI$1,0))</f>
        <v>10101395569.740007</v>
      </c>
      <c r="AW6">
        <f>INDEX(IMPORTS!$B$2:$AI$246,MATCH(calculations!$B6,IMPORTS!$A$2:$A$246,0),MATCH(calculations!AW$3,IMPORTS!$B$1:$AI$1,0))</f>
        <v>9324554262.1699944</v>
      </c>
      <c r="AX6">
        <f>INDEX(IMPORTS!$B$2:$AI$246,MATCH(calculations!$B6,IMPORTS!$A$2:$A$246,0),MATCH(calculations!AX$3,IMPORTS!$B$1:$AI$1,0))</f>
        <v>9870121997.109993</v>
      </c>
      <c r="AY6">
        <f>INDEX(IMPORTS!$B$2:$AI$246,MATCH(calculations!$B6,IMPORTS!$A$2:$A$246,0),MATCH(calculations!AY$3,IMPORTS!$B$1:$AI$1,0))</f>
        <v>9819354555.1999931</v>
      </c>
      <c r="AZ6">
        <f>INDEX(IMPORTS!$B$2:$AI$246,MATCH(calculations!$B6,IMPORTS!$A$2:$A$246,0),MATCH(calculations!AZ$3,IMPORTS!$B$1:$AI$1,0))</f>
        <v>9742971294.5700188</v>
      </c>
      <c r="BA6">
        <f>INDEX(IMPORTS!$B$2:$AI$246,MATCH(calculations!$B6,IMPORTS!$A$2:$A$246,0),MATCH(calculations!BA$3,IMPORTS!$B$1:$AI$1,0))</f>
        <v>10483201473.760004</v>
      </c>
      <c r="BB6">
        <f>INDEX(IMPORTS!$B$2:$AI$246,MATCH(calculations!$B6,IMPORTS!$A$2:$A$246,0),MATCH(calculations!BB$3,IMPORTS!$B$1:$AI$1,0))</f>
        <v>10431802871.140017</v>
      </c>
      <c r="BC6">
        <f>INDEX(IMPORTS!$B$2:$AI$246,MATCH(calculations!$B6,IMPORTS!$A$2:$A$246,0),MATCH(calculations!BC$3,IMPORTS!$B$1:$AI$1,0))</f>
        <v>10208799780.149986</v>
      </c>
      <c r="BD6">
        <f>INDEX(IMPORTS!$B$2:$AI$246,MATCH(calculations!$B6,IMPORTS!$A$2:$A$246,0),MATCH(calculations!BD$3,IMPORTS!$B$1:$AI$1,0))</f>
        <v>11547538941.419977</v>
      </c>
      <c r="BE6">
        <f>INDEX(IMPORTS!$B$2:$AI$246,MATCH(calculations!$B6,IMPORTS!$A$2:$A$246,0),MATCH(calculations!BE$3,IMPORTS!$B$1:$AI$1,0))</f>
        <v>12122444917.909992</v>
      </c>
      <c r="BF6">
        <f>INDEX(IMPORTS!$B$2:$AI$246,MATCH(calculations!$B6,IMPORTS!$A$2:$A$246,0),MATCH(calculations!BF$3,IMPORTS!$B$1:$AI$1,0))</f>
        <v>11036991057.589996</v>
      </c>
      <c r="BG6">
        <f>INDEX(IMPORTS!$B$2:$AI$246,MATCH(calculations!$B6,IMPORTS!$A$2:$A$246,0),MATCH(calculations!BG$3,IMPORTS!$B$1:$AI$1,0))</f>
        <v>12557266882.040016</v>
      </c>
      <c r="BH6">
        <f>INDEX(IMPORTS!$B$2:$AI$246,MATCH(calculations!$B6,IMPORTS!$A$2:$A$246,0),MATCH(calculations!BH$3,IMPORTS!$B$1:$AI$1,0))</f>
        <v>11217884320.82999</v>
      </c>
      <c r="BI6">
        <f>INDEX(IMPORTS!$B$2:$AI$246,MATCH(calculations!$B6,IMPORTS!$A$2:$A$246,0),MATCH(calculations!BI$3,IMPORTS!$B$1:$AI$1,0))</f>
        <v>10418631708.009991</v>
      </c>
      <c r="BJ6">
        <f>INDEX(IMPORTS!$B$2:$AI$246,MATCH(calculations!$B6,IMPORTS!$A$2:$A$246,0),MATCH(calculations!BJ$3,IMPORTS!$B$1:$AI$1,0))</f>
        <v>10780733943.879982</v>
      </c>
      <c r="BK6">
        <f>INDEX(IMPORTS!$B$2:$AI$246,MATCH(calculations!$B6,IMPORTS!$A$2:$A$246,0),MATCH(calculations!BK$3,IMPORTS!$B$1:$AI$1,0))</f>
        <v>9856723763.5099983</v>
      </c>
      <c r="BL6">
        <f>INDEX(IMPORTS!$B$2:$AI$246,MATCH(calculations!$B6,IMPORTS!$A$2:$A$246,0),MATCH(calculations!BL$3,IMPORTS!$B$1:$AI$1,0))</f>
        <v>9713452329.6900043</v>
      </c>
      <c r="BM6">
        <f>INDEX(IMPORTS!$B$2:$AI$246,MATCH(calculations!$B6,IMPORTS!$A$2:$A$246,0),MATCH(calculations!BM$3,IMPORTS!$B$1:$AI$1,0))</f>
        <v>10369447499.479998</v>
      </c>
      <c r="BN6">
        <f>INDEX(IMPORTS!$B$2:$AI$246,MATCH(calculations!$B6,IMPORTS!$A$2:$A$246,0),MATCH(calculations!BN$3,IMPORTS!$B$1:$AI$1,0))</f>
        <v>10686113045.539986</v>
      </c>
      <c r="BO6">
        <f>INDEX(IMPORTS!$B$2:$AI$246,MATCH(calculations!$B6,IMPORTS!$A$2:$A$246,0),MATCH(calculations!BO$3,IMPORTS!$B$1:$AI$1,0))</f>
        <v>10720576427.60001</v>
      </c>
      <c r="BP6">
        <f>INDEX(IMPORTS!$B$2:$AI$246,MATCH(calculations!$B6,IMPORTS!$A$2:$A$246,0),MATCH(calculations!BP$3,IMPORTS!$B$1:$AI$1,0))</f>
        <v>11581429877.509998</v>
      </c>
      <c r="BQ6">
        <f>INDEX(IMPORTS!$B$2:$AI$246,MATCH(calculations!$B6,IMPORTS!$A$2:$A$246,0),MATCH(calculations!BQ$3,IMPORTS!$B$1:$AI$1,0))</f>
        <v>11508360148.139997</v>
      </c>
      <c r="BR6">
        <f>INDEX(IMPORTS!$B$2:$AI$246,MATCH(calculations!$B6,IMPORTS!$A$2:$A$246,0),MATCH(calculations!BR$3,IMPORTS!$B$1:$AI$1,0))</f>
        <v>11630727059.959972</v>
      </c>
      <c r="BS6">
        <f>INDEX(IMPORTS!$B$2:$AI$246,MATCH(calculations!$B6,IMPORTS!$A$2:$A$246,0),MATCH(calculations!BS$3,IMPORTS!$B$1:$AI$1,0))</f>
        <v>12546464519.390005</v>
      </c>
      <c r="BU6">
        <f t="shared" si="2"/>
        <v>9425246539.3399944</v>
      </c>
      <c r="BV6">
        <f t="shared" si="3"/>
        <v>8945349663.720005</v>
      </c>
      <c r="BW6">
        <f t="shared" si="4"/>
        <v>9705345292.4399948</v>
      </c>
      <c r="BX6">
        <f t="shared" si="5"/>
        <v>9764192731.1799946</v>
      </c>
      <c r="BY6">
        <f t="shared" si="6"/>
        <v>10777483172.990004</v>
      </c>
      <c r="BZ6">
        <f t="shared" si="7"/>
        <v>11308459123.800014</v>
      </c>
      <c r="CA6">
        <f t="shared" si="8"/>
        <v>10011431272.630016</v>
      </c>
      <c r="CB6">
        <f t="shared" si="9"/>
        <v>11262172244.890003</v>
      </c>
      <c r="CC6">
        <f t="shared" si="10"/>
        <v>11308356526.679995</v>
      </c>
      <c r="CD6">
        <f t="shared" si="11"/>
        <v>11283829333.039986</v>
      </c>
      <c r="CE6">
        <f t="shared" si="12"/>
        <v>10852969795.320007</v>
      </c>
      <c r="CF6">
        <f t="shared" si="13"/>
        <v>10089935934.349995</v>
      </c>
      <c r="CG6">
        <f t="shared" si="14"/>
        <v>10634519942.369993</v>
      </c>
      <c r="CH6">
        <f t="shared" si="15"/>
        <v>10485485994.169992</v>
      </c>
      <c r="CI6">
        <f t="shared" si="16"/>
        <v>10497408326.830019</v>
      </c>
      <c r="CJ6">
        <f t="shared" si="17"/>
        <v>11411092040.030005</v>
      </c>
      <c r="CK6">
        <f t="shared" si="18"/>
        <v>11205821462.490017</v>
      </c>
      <c r="CL6">
        <f t="shared" si="19"/>
        <v>11177214508.319986</v>
      </c>
      <c r="CM6">
        <f t="shared" si="20"/>
        <v>12284477787.559977</v>
      </c>
      <c r="CN6">
        <f t="shared" si="21"/>
        <v>12951247604.779991</v>
      </c>
      <c r="CO6">
        <f t="shared" si="22"/>
        <v>11888931029.519997</v>
      </c>
      <c r="CP6">
        <f t="shared" si="23"/>
        <v>13395170847.810017</v>
      </c>
      <c r="CQ6">
        <f t="shared" si="24"/>
        <v>12160157671.699989</v>
      </c>
      <c r="CR6">
        <f t="shared" si="25"/>
        <v>11302433051.71999</v>
      </c>
      <c r="CS6">
        <f t="shared" si="26"/>
        <v>11566450998.669983</v>
      </c>
      <c r="CT6">
        <f t="shared" si="27"/>
        <v>10472533658.799999</v>
      </c>
      <c r="CU6">
        <f t="shared" si="28"/>
        <v>10603178757.000004</v>
      </c>
      <c r="CV6">
        <f t="shared" si="29"/>
        <v>11186216839.249996</v>
      </c>
      <c r="CW6">
        <f t="shared" si="30"/>
        <v>11405394881.689985</v>
      </c>
      <c r="CX6">
        <f t="shared" si="31"/>
        <v>11485435847.660009</v>
      </c>
      <c r="CY6">
        <f t="shared" si="32"/>
        <v>12346362481.039999</v>
      </c>
      <c r="CZ6">
        <f t="shared" si="33"/>
        <v>12434212270.619997</v>
      </c>
      <c r="DA6">
        <f t="shared" si="34"/>
        <v>12307216217.019972</v>
      </c>
      <c r="DB6">
        <f t="shared" si="35"/>
        <v>13598640486.890005</v>
      </c>
      <c r="DC6" t="str">
        <f t="shared" si="36"/>
        <v>China</v>
      </c>
      <c r="DD6">
        <f t="shared" si="37"/>
        <v>10.548822599042349</v>
      </c>
      <c r="DE6">
        <f t="shared" si="38"/>
        <v>9.7477661007173477</v>
      </c>
      <c r="DF6">
        <f t="shared" si="1"/>
        <v>9.1587583343099901</v>
      </c>
      <c r="DG6">
        <f t="shared" si="1"/>
        <v>10.407444685682497</v>
      </c>
      <c r="DH6">
        <f t="shared" si="1"/>
        <v>10.180404304589013</v>
      </c>
      <c r="DI6">
        <f t="shared" si="1"/>
        <v>10.891643073381292</v>
      </c>
      <c r="DJ6">
        <f t="shared" si="1"/>
        <v>10.38374155170478</v>
      </c>
      <c r="DK6">
        <f t="shared" si="1"/>
        <v>10.522046817982272</v>
      </c>
      <c r="DL6">
        <f t="shared" si="1"/>
        <v>11.092514618661294</v>
      </c>
      <c r="DM6">
        <f t="shared" si="1"/>
        <v>10.693549533776517</v>
      </c>
      <c r="DN6">
        <f t="shared" si="1"/>
        <v>10.733369776895547</v>
      </c>
      <c r="DO6">
        <f t="shared" si="1"/>
        <v>10.548073173790637</v>
      </c>
      <c r="DP6">
        <f t="shared" si="1"/>
        <v>11.901341885044173</v>
      </c>
      <c r="DQ6">
        <f t="shared" si="1"/>
        <v>10.178150811434211</v>
      </c>
      <c r="DR6">
        <f t="shared" si="1"/>
        <v>10.522980248009551</v>
      </c>
      <c r="DS6">
        <f t="shared" si="1"/>
        <v>10.618326757219561</v>
      </c>
      <c r="DT6">
        <f t="shared" si="1"/>
        <v>10.130278983264882</v>
      </c>
      <c r="DU6">
        <f t="shared" si="1"/>
        <v>11.171086217143007</v>
      </c>
      <c r="DV6">
        <f t="shared" si="1"/>
        <v>11.135118313262387</v>
      </c>
      <c r="DW6">
        <f t="shared" si="1"/>
        <v>11.811472992415325</v>
      </c>
      <c r="DX6">
        <f t="shared" si="1"/>
        <v>11.800365586781343</v>
      </c>
      <c r="DY6">
        <f t="shared" si="1"/>
        <v>11.546889733535744</v>
      </c>
      <c r="DZ6">
        <f t="shared" si="1"/>
        <v>11.555150303474244</v>
      </c>
      <c r="EA6">
        <f t="shared" si="1"/>
        <v>11.117854707585437</v>
      </c>
      <c r="EB6">
        <f t="shared" si="1"/>
        <v>12.303459868581463</v>
      </c>
      <c r="EC6">
        <f t="shared" si="1"/>
        <v>10.847550619874893</v>
      </c>
      <c r="ED6">
        <f t="shared" si="1"/>
        <v>9.861571481309241</v>
      </c>
      <c r="EE6">
        <f t="shared" si="1"/>
        <v>10.287123272537142</v>
      </c>
      <c r="EF6">
        <f t="shared" si="1"/>
        <v>10.394844835197377</v>
      </c>
      <c r="EG6">
        <f t="shared" si="1"/>
        <v>10.685197428939199</v>
      </c>
      <c r="EH6">
        <f t="shared" si="1"/>
        <v>10.884350272614718</v>
      </c>
      <c r="EI6">
        <f t="shared" si="1"/>
        <v>10.96682362500348</v>
      </c>
      <c r="EJ6">
        <f t="shared" si="1"/>
        <v>10.667104818997208</v>
      </c>
      <c r="EK6">
        <f t="shared" si="1"/>
        <v>10.328680154364692</v>
      </c>
    </row>
    <row r="7" spans="1:141" x14ac:dyDescent="0.3">
      <c r="A7" s="23" t="s">
        <v>135</v>
      </c>
      <c r="B7" s="23" t="s">
        <v>135</v>
      </c>
      <c r="C7">
        <f>INDEX(EXPORTS!$B$2:$AI$235,MATCH(calculations!$B7,EXPORTS!$A$2:$A$235,0),MATCH(calculations!C$3,EXPORTS!$B$1:$AI$1,0))</f>
        <v>8097410.8399999999</v>
      </c>
      <c r="D7">
        <f>INDEX(EXPORTS!$B$2:$AI$235,MATCH(calculations!$B7,EXPORTS!$A$2:$A$235,0),MATCH(calculations!D$3,EXPORTS!$B$1:$AI$1,0))</f>
        <v>11205778.32</v>
      </c>
      <c r="E7">
        <f>INDEX(EXPORTS!$B$2:$AI$235,MATCH(calculations!$B7,EXPORTS!$A$2:$A$235,0),MATCH(calculations!E$3,EXPORTS!$B$1:$AI$1,0))</f>
        <v>11567163.49</v>
      </c>
      <c r="F7">
        <f>INDEX(EXPORTS!$B$2:$AI$235,MATCH(calculations!$B7,EXPORTS!$A$2:$A$235,0),MATCH(calculations!F$3,EXPORTS!$B$1:$AI$1,0))</f>
        <v>13867050.469999999</v>
      </c>
      <c r="G7">
        <f>INDEX(EXPORTS!$B$2:$AI$235,MATCH(calculations!$B7,EXPORTS!$A$2:$A$235,0),MATCH(calculations!G$3,EXPORTS!$B$1:$AI$1,0))</f>
        <v>6737812.8499999987</v>
      </c>
      <c r="H7">
        <f>INDEX(EXPORTS!$B$2:$AI$235,MATCH(calculations!$B7,EXPORTS!$A$2:$A$235,0),MATCH(calculations!H$3,EXPORTS!$B$1:$AI$1,0))</f>
        <v>11397177.51</v>
      </c>
      <c r="I7">
        <f>INDEX(EXPORTS!$B$2:$AI$235,MATCH(calculations!$B7,EXPORTS!$A$2:$A$235,0),MATCH(calculations!I$3,EXPORTS!$B$1:$AI$1,0))</f>
        <v>9481879.6499999966</v>
      </c>
      <c r="J7">
        <f>INDEX(EXPORTS!$B$2:$AI$235,MATCH(calculations!$B7,EXPORTS!$A$2:$A$235,0),MATCH(calculations!J$3,EXPORTS!$B$1:$AI$1,0))</f>
        <v>9880077.209999999</v>
      </c>
      <c r="K7">
        <f>INDEX(EXPORTS!$B$2:$AI$235,MATCH(calculations!$B7,EXPORTS!$A$2:$A$235,0),MATCH(calculations!K$3,EXPORTS!$B$1:$AI$1,0))</f>
        <v>12992829.370000001</v>
      </c>
      <c r="L7">
        <f>INDEX(EXPORTS!$B$2:$AI$235,MATCH(calculations!$B7,EXPORTS!$A$2:$A$235,0),MATCH(calculations!L$3,EXPORTS!$B$1:$AI$1,0))</f>
        <v>7629008.9500000002</v>
      </c>
      <c r="M7">
        <f>INDEX(EXPORTS!$B$2:$AI$235,MATCH(calculations!$B7,EXPORTS!$A$2:$A$235,0),MATCH(calculations!M$3,EXPORTS!$B$1:$AI$1,0))</f>
        <v>5870352.8100000005</v>
      </c>
      <c r="N7">
        <f>INDEX(EXPORTS!$B$2:$AI$235,MATCH(calculations!$B7,EXPORTS!$A$2:$A$235,0),MATCH(calculations!N$3,EXPORTS!$B$1:$AI$1,0))</f>
        <v>10629860.749999998</v>
      </c>
      <c r="O7">
        <f>INDEX(EXPORTS!$B$2:$AI$235,MATCH(calculations!$B7,EXPORTS!$A$2:$A$235,0),MATCH(calculations!O$3,EXPORTS!$B$1:$AI$1,0))</f>
        <v>6509156.8099999996</v>
      </c>
      <c r="P7">
        <f>INDEX(EXPORTS!$B$2:$AI$235,MATCH(calculations!$B7,EXPORTS!$A$2:$A$235,0),MATCH(calculations!P$3,EXPORTS!$B$1:$AI$1,0))</f>
        <v>12918154.770000001</v>
      </c>
      <c r="Q7">
        <f>INDEX(EXPORTS!$B$2:$AI$235,MATCH(calculations!$B7,EXPORTS!$A$2:$A$235,0),MATCH(calculations!Q$3,EXPORTS!$B$1:$AI$1,0))</f>
        <v>8672294.3699999973</v>
      </c>
      <c r="R7">
        <f>INDEX(EXPORTS!$B$2:$AI$235,MATCH(calculations!$B7,EXPORTS!$A$2:$A$235,0),MATCH(calculations!R$3,EXPORTS!$B$1:$AI$1,0))</f>
        <v>6311414.4399999995</v>
      </c>
      <c r="S7">
        <f>INDEX(EXPORTS!$B$2:$AI$235,MATCH(calculations!$B7,EXPORTS!$A$2:$A$235,0),MATCH(calculations!S$3,EXPORTS!$B$1:$AI$1,0))</f>
        <v>14356942.109999998</v>
      </c>
      <c r="T7">
        <f>INDEX(EXPORTS!$B$2:$AI$235,MATCH(calculations!$B7,EXPORTS!$A$2:$A$235,0),MATCH(calculations!T$3,EXPORTS!$B$1:$AI$1,0))</f>
        <v>8452032.209999999</v>
      </c>
      <c r="U7">
        <f>INDEX(EXPORTS!$B$2:$AI$235,MATCH(calculations!$B7,EXPORTS!$A$2:$A$235,0),MATCH(calculations!U$3,EXPORTS!$B$1:$AI$1,0))</f>
        <v>10300657.959999999</v>
      </c>
      <c r="V7">
        <f>INDEX(EXPORTS!$B$2:$AI$235,MATCH(calculations!$B7,EXPORTS!$A$2:$A$235,0),MATCH(calculations!V$3,EXPORTS!$B$1:$AI$1,0))</f>
        <v>6746353.2599999998</v>
      </c>
      <c r="W7">
        <f>INDEX(EXPORTS!$B$2:$AI$235,MATCH(calculations!$B7,EXPORTS!$A$2:$A$235,0),MATCH(calculations!W$3,EXPORTS!$B$1:$AI$1,0))</f>
        <v>9567361.6500000022</v>
      </c>
      <c r="X7">
        <f>INDEX(EXPORTS!$B$2:$AI$235,MATCH(calculations!$B7,EXPORTS!$A$2:$A$235,0),MATCH(calculations!X$3,EXPORTS!$B$1:$AI$1,0))</f>
        <v>9434158.1799999978</v>
      </c>
      <c r="Y7">
        <f>INDEX(EXPORTS!$B$2:$AI$235,MATCH(calculations!$B7,EXPORTS!$A$2:$A$235,0),MATCH(calculations!Y$3,EXPORTS!$B$1:$AI$1,0))</f>
        <v>13143290.289999995</v>
      </c>
      <c r="Z7">
        <f>INDEX(EXPORTS!$B$2:$AI$235,MATCH(calculations!$B7,EXPORTS!$A$2:$A$235,0),MATCH(calculations!Z$3,EXPORTS!$B$1:$AI$1,0))</f>
        <v>6295267.5599999987</v>
      </c>
      <c r="AA7">
        <f>INDEX(EXPORTS!$B$2:$AI$235,MATCH(calculations!$B7,EXPORTS!$A$2:$A$235,0),MATCH(calculations!AA$3,EXPORTS!$B$1:$AI$1,0))</f>
        <v>7139703.0100000016</v>
      </c>
      <c r="AB7">
        <f>INDEX(EXPORTS!$B$2:$AI$235,MATCH(calculations!$B7,EXPORTS!$A$2:$A$235,0),MATCH(calculations!AB$3,EXPORTS!$B$1:$AI$1,0))</f>
        <v>8729096.6000000015</v>
      </c>
      <c r="AC7">
        <f>INDEX(EXPORTS!$B$2:$AI$235,MATCH(calculations!$B7,EXPORTS!$A$2:$A$235,0),MATCH(calculations!AC$3,EXPORTS!$B$1:$AI$1,0))</f>
        <v>15840815.630000003</v>
      </c>
      <c r="AD7">
        <f>INDEX(EXPORTS!$B$2:$AI$235,MATCH(calculations!$B7,EXPORTS!$A$2:$A$235,0),MATCH(calculations!AD$3,EXPORTS!$B$1:$AI$1,0))</f>
        <v>9845194.4900000039</v>
      </c>
      <c r="AE7">
        <f>INDEX(EXPORTS!$B$2:$AI$235,MATCH(calculations!$B7,EXPORTS!$A$2:$A$235,0),MATCH(calculations!AE$3,EXPORTS!$B$1:$AI$1,0))</f>
        <v>7294348.8499999996</v>
      </c>
      <c r="AF7">
        <f>INDEX(EXPORTS!$B$2:$AI$235,MATCH(calculations!$B7,EXPORTS!$A$2:$A$235,0),MATCH(calculations!AF$3,EXPORTS!$B$1:$AI$1,0))</f>
        <v>7832729.4200000037</v>
      </c>
      <c r="AG7">
        <f>INDEX(EXPORTS!$B$2:$AI$235,MATCH(calculations!$B7,EXPORTS!$A$2:$A$235,0),MATCH(calculations!AG$3,EXPORTS!$B$1:$AI$1,0))</f>
        <v>8938413.1100000031</v>
      </c>
      <c r="AH7">
        <f>INDEX(EXPORTS!$B$2:$AI$235,MATCH(calculations!$B7,EXPORTS!$A$2:$A$235,0),MATCH(calculations!AH$3,EXPORTS!$B$1:$AI$1,0))</f>
        <v>6894765.8600000013</v>
      </c>
      <c r="AI7">
        <f>INDEX(EXPORTS!$B$2:$AI$235,MATCH(calculations!$B7,EXPORTS!$A$2:$A$235,0),MATCH(calculations!AI$3,EXPORTS!$B$1:$AI$1,0))</f>
        <v>482787560.06</v>
      </c>
      <c r="AJ7">
        <f>INDEX(EXPORTS!$B$2:$AI$235,MATCH(calculations!$B7,EXPORTS!$A$2:$A$235,0),MATCH(calculations!AJ$3,EXPORTS!$B$1:$AI$1,0))</f>
        <v>267464431.53000003</v>
      </c>
      <c r="AL7">
        <f>INDEX(IMPORTS!$B$2:$AI$246,MATCH(calculations!$B7,IMPORTS!$A$2:$A$246,0),MATCH(calculations!AL$3,IMPORTS!$B$1:$AI$1,0))</f>
        <v>218059506.75999996</v>
      </c>
      <c r="AM7">
        <f>INDEX(IMPORTS!$B$2:$AI$246,MATCH(calculations!$B7,IMPORTS!$A$2:$A$246,0),MATCH(calculations!AM$3,IMPORTS!$B$1:$AI$1,0))</f>
        <v>175179339.03000003</v>
      </c>
      <c r="AN7">
        <f>INDEX(IMPORTS!$B$2:$AI$246,MATCH(calculations!$B7,IMPORTS!$A$2:$A$246,0),MATCH(calculations!AN$3,IMPORTS!$B$1:$AI$1,0))</f>
        <v>229721975.25000021</v>
      </c>
      <c r="AO7">
        <f>INDEX(IMPORTS!$B$2:$AI$246,MATCH(calculations!$B7,IMPORTS!$A$2:$A$246,0),MATCH(calculations!AO$3,IMPORTS!$B$1:$AI$1,0))</f>
        <v>210514881.0800001</v>
      </c>
      <c r="AP7">
        <f>INDEX(IMPORTS!$B$2:$AI$246,MATCH(calculations!$B7,IMPORTS!$A$2:$A$246,0),MATCH(calculations!AP$3,IMPORTS!$B$1:$AI$1,0))</f>
        <v>218576296.01000011</v>
      </c>
      <c r="AQ7">
        <f>INDEX(IMPORTS!$B$2:$AI$246,MATCH(calculations!$B7,IMPORTS!$A$2:$A$246,0),MATCH(calculations!AQ$3,IMPORTS!$B$1:$AI$1,0))</f>
        <v>259783289.47999993</v>
      </c>
      <c r="AR7">
        <f>INDEX(IMPORTS!$B$2:$AI$246,MATCH(calculations!$B7,IMPORTS!$A$2:$A$246,0),MATCH(calculations!AR$3,IMPORTS!$B$1:$AI$1,0))</f>
        <v>247009666.53999993</v>
      </c>
      <c r="AS7">
        <f>INDEX(IMPORTS!$B$2:$AI$246,MATCH(calculations!$B7,IMPORTS!$A$2:$A$246,0),MATCH(calculations!AS$3,IMPORTS!$B$1:$AI$1,0))</f>
        <v>294646915.82000017</v>
      </c>
      <c r="AT7">
        <f>INDEX(IMPORTS!$B$2:$AI$246,MATCH(calculations!$B7,IMPORTS!$A$2:$A$246,0),MATCH(calculations!AT$3,IMPORTS!$B$1:$AI$1,0))</f>
        <v>311542113.41000009</v>
      </c>
      <c r="AU7">
        <f>INDEX(IMPORTS!$B$2:$AI$246,MATCH(calculations!$B7,IMPORTS!$A$2:$A$246,0),MATCH(calculations!AU$3,IMPORTS!$B$1:$AI$1,0))</f>
        <v>248650377.56999999</v>
      </c>
      <c r="AV7">
        <f>INDEX(IMPORTS!$B$2:$AI$246,MATCH(calculations!$B7,IMPORTS!$A$2:$A$246,0),MATCH(calculations!AV$3,IMPORTS!$B$1:$AI$1,0))</f>
        <v>291418513.96999991</v>
      </c>
      <c r="AW7">
        <f>INDEX(IMPORTS!$B$2:$AI$246,MATCH(calculations!$B7,IMPORTS!$A$2:$A$246,0),MATCH(calculations!AW$3,IMPORTS!$B$1:$AI$1,0))</f>
        <v>247393297.69000012</v>
      </c>
      <c r="AX7">
        <f>INDEX(IMPORTS!$B$2:$AI$246,MATCH(calculations!$B7,IMPORTS!$A$2:$A$246,0),MATCH(calculations!AX$3,IMPORTS!$B$1:$AI$1,0))</f>
        <v>293817557.30000037</v>
      </c>
      <c r="AY7">
        <f>INDEX(IMPORTS!$B$2:$AI$246,MATCH(calculations!$B7,IMPORTS!$A$2:$A$246,0),MATCH(calculations!AY$3,IMPORTS!$B$1:$AI$1,0))</f>
        <v>299220078.75</v>
      </c>
      <c r="AZ7">
        <f>INDEX(IMPORTS!$B$2:$AI$246,MATCH(calculations!$B7,IMPORTS!$A$2:$A$246,0),MATCH(calculations!AZ$3,IMPORTS!$B$1:$AI$1,0))</f>
        <v>188924207.30000013</v>
      </c>
      <c r="BA7">
        <f>INDEX(IMPORTS!$B$2:$AI$246,MATCH(calculations!$B7,IMPORTS!$A$2:$A$246,0),MATCH(calculations!BA$3,IMPORTS!$B$1:$AI$1,0))</f>
        <v>267981209.09000003</v>
      </c>
      <c r="BB7">
        <f>INDEX(IMPORTS!$B$2:$AI$246,MATCH(calculations!$B7,IMPORTS!$A$2:$A$246,0),MATCH(calculations!BB$3,IMPORTS!$B$1:$AI$1,0))</f>
        <v>383523598.45000029</v>
      </c>
      <c r="BC7">
        <f>INDEX(IMPORTS!$B$2:$AI$246,MATCH(calculations!$B7,IMPORTS!$A$2:$A$246,0),MATCH(calculations!BC$3,IMPORTS!$B$1:$AI$1,0))</f>
        <v>275798211.41999996</v>
      </c>
      <c r="BD7">
        <f>INDEX(IMPORTS!$B$2:$AI$246,MATCH(calculations!$B7,IMPORTS!$A$2:$A$246,0),MATCH(calculations!BD$3,IMPORTS!$B$1:$AI$1,0))</f>
        <v>249676293.37999991</v>
      </c>
      <c r="BE7">
        <f>INDEX(IMPORTS!$B$2:$AI$246,MATCH(calculations!$B7,IMPORTS!$A$2:$A$246,0),MATCH(calculations!BE$3,IMPORTS!$B$1:$AI$1,0))</f>
        <v>325932872.06999987</v>
      </c>
      <c r="BF7">
        <f>INDEX(IMPORTS!$B$2:$AI$246,MATCH(calculations!$B7,IMPORTS!$A$2:$A$246,0),MATCH(calculations!BF$3,IMPORTS!$B$1:$AI$1,0))</f>
        <v>323004469.89999992</v>
      </c>
      <c r="BG7">
        <f>INDEX(IMPORTS!$B$2:$AI$246,MATCH(calculations!$B7,IMPORTS!$A$2:$A$246,0),MATCH(calculations!BG$3,IMPORTS!$B$1:$AI$1,0))</f>
        <v>273058564.26999986</v>
      </c>
      <c r="BH7">
        <f>INDEX(IMPORTS!$B$2:$AI$246,MATCH(calculations!$B7,IMPORTS!$A$2:$A$246,0),MATCH(calculations!BH$3,IMPORTS!$B$1:$AI$1,0))</f>
        <v>224631052.00999978</v>
      </c>
      <c r="BI7">
        <f>INDEX(IMPORTS!$B$2:$AI$246,MATCH(calculations!$B7,IMPORTS!$A$2:$A$246,0),MATCH(calculations!BI$3,IMPORTS!$B$1:$AI$1,0))</f>
        <v>232280192.43000001</v>
      </c>
      <c r="BJ7">
        <f>INDEX(IMPORTS!$B$2:$AI$246,MATCH(calculations!$B7,IMPORTS!$A$2:$A$246,0),MATCH(calculations!BJ$3,IMPORTS!$B$1:$AI$1,0))</f>
        <v>289365903.0599997</v>
      </c>
      <c r="BK7">
        <f>INDEX(IMPORTS!$B$2:$AI$246,MATCH(calculations!$B7,IMPORTS!$A$2:$A$246,0),MATCH(calculations!BK$3,IMPORTS!$B$1:$AI$1,0))</f>
        <v>257623017.62999994</v>
      </c>
      <c r="BL7">
        <f>INDEX(IMPORTS!$B$2:$AI$246,MATCH(calculations!$B7,IMPORTS!$A$2:$A$246,0),MATCH(calculations!BL$3,IMPORTS!$B$1:$AI$1,0))</f>
        <v>287936115.30000001</v>
      </c>
      <c r="BM7">
        <f>INDEX(IMPORTS!$B$2:$AI$246,MATCH(calculations!$B7,IMPORTS!$A$2:$A$246,0),MATCH(calculations!BM$3,IMPORTS!$B$1:$AI$1,0))</f>
        <v>315661347.72999996</v>
      </c>
      <c r="BN7">
        <f>INDEX(IMPORTS!$B$2:$AI$246,MATCH(calculations!$B7,IMPORTS!$A$2:$A$246,0),MATCH(calculations!BN$3,IMPORTS!$B$1:$AI$1,0))</f>
        <v>278665569.16000015</v>
      </c>
      <c r="BO7">
        <f>INDEX(IMPORTS!$B$2:$AI$246,MATCH(calculations!$B7,IMPORTS!$A$2:$A$246,0),MATCH(calculations!BO$3,IMPORTS!$B$1:$AI$1,0))</f>
        <v>326594136.94999981</v>
      </c>
      <c r="BP7">
        <f>INDEX(IMPORTS!$B$2:$AI$246,MATCH(calculations!$B7,IMPORTS!$A$2:$A$246,0),MATCH(calculations!BP$3,IMPORTS!$B$1:$AI$1,0))</f>
        <v>329057857.82000029</v>
      </c>
      <c r="BQ7">
        <f>INDEX(IMPORTS!$B$2:$AI$246,MATCH(calculations!$B7,IMPORTS!$A$2:$A$246,0),MATCH(calculations!BQ$3,IMPORTS!$B$1:$AI$1,0))</f>
        <v>300335797.84999996</v>
      </c>
      <c r="BR7">
        <f>INDEX(IMPORTS!$B$2:$AI$246,MATCH(calculations!$B7,IMPORTS!$A$2:$A$246,0),MATCH(calculations!BR$3,IMPORTS!$B$1:$AI$1,0))</f>
        <v>356458335.32999974</v>
      </c>
      <c r="BS7">
        <f>INDEX(IMPORTS!$B$2:$AI$246,MATCH(calculations!$B7,IMPORTS!$A$2:$A$246,0),MATCH(calculations!BS$3,IMPORTS!$B$1:$AI$1,0))</f>
        <v>361683645.58999991</v>
      </c>
      <c r="BU7">
        <f t="shared" si="2"/>
        <v>226156917.59999996</v>
      </c>
      <c r="BV7">
        <f t="shared" si="3"/>
        <v>186385117.35000002</v>
      </c>
      <c r="BW7">
        <f t="shared" si="4"/>
        <v>241289138.74000022</v>
      </c>
      <c r="BX7">
        <f t="shared" si="5"/>
        <v>224381931.5500001</v>
      </c>
      <c r="BY7">
        <f t="shared" si="6"/>
        <v>225314108.8600001</v>
      </c>
      <c r="BZ7">
        <f t="shared" si="7"/>
        <v>271180466.98999995</v>
      </c>
      <c r="CA7">
        <f t="shared" si="8"/>
        <v>256491546.18999994</v>
      </c>
      <c r="CB7">
        <f t="shared" si="9"/>
        <v>304526993.03000015</v>
      </c>
      <c r="CC7">
        <f t="shared" si="10"/>
        <v>324534942.78000009</v>
      </c>
      <c r="CD7">
        <f t="shared" si="11"/>
        <v>256279386.51999998</v>
      </c>
      <c r="CE7">
        <f t="shared" si="12"/>
        <v>297288866.77999991</v>
      </c>
      <c r="CF7">
        <f t="shared" si="13"/>
        <v>258023158.44000012</v>
      </c>
      <c r="CG7">
        <f t="shared" si="14"/>
        <v>300326714.11000037</v>
      </c>
      <c r="CH7">
        <f t="shared" si="15"/>
        <v>312138233.51999998</v>
      </c>
      <c r="CI7">
        <f t="shared" si="16"/>
        <v>197596501.67000014</v>
      </c>
      <c r="CJ7">
        <f t="shared" si="17"/>
        <v>274292623.53000003</v>
      </c>
      <c r="CK7">
        <f t="shared" si="18"/>
        <v>397880540.5600003</v>
      </c>
      <c r="CL7">
        <f t="shared" si="19"/>
        <v>284250243.62999994</v>
      </c>
      <c r="CM7">
        <f t="shared" si="20"/>
        <v>259976951.33999991</v>
      </c>
      <c r="CN7">
        <f t="shared" si="21"/>
        <v>332679225.32999986</v>
      </c>
      <c r="CO7">
        <f t="shared" si="22"/>
        <v>332571831.54999989</v>
      </c>
      <c r="CP7">
        <f t="shared" si="23"/>
        <v>282492722.44999987</v>
      </c>
      <c r="CQ7">
        <f t="shared" si="24"/>
        <v>237774342.29999977</v>
      </c>
      <c r="CR7">
        <f t="shared" si="25"/>
        <v>238575459.99000001</v>
      </c>
      <c r="CS7">
        <f t="shared" si="26"/>
        <v>296505606.06999969</v>
      </c>
      <c r="CT7">
        <f t="shared" si="27"/>
        <v>266352114.22999993</v>
      </c>
      <c r="CU7">
        <f t="shared" si="28"/>
        <v>303776930.93000001</v>
      </c>
      <c r="CV7">
        <f t="shared" si="29"/>
        <v>325506542.21999997</v>
      </c>
      <c r="CW7">
        <f t="shared" si="30"/>
        <v>285959918.01000017</v>
      </c>
      <c r="CX7">
        <f t="shared" si="31"/>
        <v>334426866.36999983</v>
      </c>
      <c r="CY7">
        <f t="shared" si="32"/>
        <v>337996270.93000031</v>
      </c>
      <c r="CZ7">
        <f t="shared" si="33"/>
        <v>307230563.70999998</v>
      </c>
      <c r="DA7">
        <f t="shared" si="34"/>
        <v>839245895.38999975</v>
      </c>
      <c r="DB7">
        <f t="shared" si="35"/>
        <v>629148077.11999989</v>
      </c>
      <c r="DC7" t="str">
        <f t="shared" si="36"/>
        <v>Indonesia</v>
      </c>
      <c r="DD7">
        <f t="shared" si="37"/>
        <v>0.25311690186044689</v>
      </c>
      <c r="DE7">
        <f t="shared" si="38"/>
        <v>0.2031042493454645</v>
      </c>
      <c r="DF7">
        <f>BW7/BW$4*100</f>
        <v>0.2277001841588131</v>
      </c>
      <c r="DG7">
        <f t="shared" si="1"/>
        <v>0.23916391302028411</v>
      </c>
      <c r="DH7">
        <f t="shared" si="1"/>
        <v>0.21283157550842322</v>
      </c>
      <c r="DI7">
        <f t="shared" si="1"/>
        <v>0.26118508477531904</v>
      </c>
      <c r="DJ7">
        <f t="shared" si="1"/>
        <v>0.2660300863389381</v>
      </c>
      <c r="DK7">
        <f t="shared" si="1"/>
        <v>0.28451414241643208</v>
      </c>
      <c r="DL7">
        <f t="shared" si="1"/>
        <v>0.31834056421551915</v>
      </c>
      <c r="DM7">
        <f t="shared" si="1"/>
        <v>0.24287289654523225</v>
      </c>
      <c r="DN7">
        <f t="shared" si="1"/>
        <v>0.29401273548922574</v>
      </c>
      <c r="DO7">
        <f t="shared" si="1"/>
        <v>0.26973879452417243</v>
      </c>
      <c r="DP7">
        <f t="shared" si="1"/>
        <v>0.33610270338526194</v>
      </c>
      <c r="DQ7">
        <f t="shared" si="1"/>
        <v>0.30298929554125187</v>
      </c>
      <c r="DR7">
        <f t="shared" si="1"/>
        <v>0.19807785116205925</v>
      </c>
      <c r="DS7">
        <f t="shared" si="1"/>
        <v>0.25523663235029809</v>
      </c>
      <c r="DT7">
        <f t="shared" si="1"/>
        <v>0.35969169162448916</v>
      </c>
      <c r="DU7">
        <f t="shared" si="1"/>
        <v>0.28409439368556205</v>
      </c>
      <c r="DV7">
        <f t="shared" si="1"/>
        <v>0.23565300552081148</v>
      </c>
      <c r="DW7">
        <f t="shared" si="1"/>
        <v>0.30340178838621606</v>
      </c>
      <c r="DX7">
        <f t="shared" si="1"/>
        <v>0.33009436983115431</v>
      </c>
      <c r="DY7">
        <f t="shared" si="1"/>
        <v>0.24351405097530043</v>
      </c>
      <c r="DZ7">
        <f t="shared" si="1"/>
        <v>0.22594429593462076</v>
      </c>
      <c r="EA7">
        <f t="shared" si="1"/>
        <v>0.23467931982667539</v>
      </c>
      <c r="EB7">
        <f t="shared" si="1"/>
        <v>0.31539880517465135</v>
      </c>
      <c r="EC7">
        <f t="shared" si="1"/>
        <v>0.27589006977244634</v>
      </c>
      <c r="ED7">
        <f t="shared" si="1"/>
        <v>0.28253017207327785</v>
      </c>
      <c r="EE7">
        <f t="shared" si="1"/>
        <v>0.29934391349229061</v>
      </c>
      <c r="EF7">
        <f t="shared" si="1"/>
        <v>0.26062306545578068</v>
      </c>
      <c r="EG7">
        <f t="shared" si="1"/>
        <v>0.31112594594596488</v>
      </c>
      <c r="EH7">
        <f t="shared" si="1"/>
        <v>0.29797195807990051</v>
      </c>
      <c r="EI7">
        <f t="shared" si="1"/>
        <v>0.27097361144293558</v>
      </c>
      <c r="EJ7">
        <f t="shared" si="1"/>
        <v>0.72740445744813431</v>
      </c>
      <c r="EK7">
        <f t="shared" si="1"/>
        <v>0.47786168511262678</v>
      </c>
    </row>
    <row r="8" spans="1:141" x14ac:dyDescent="0.3">
      <c r="A8" s="23" t="s">
        <v>290</v>
      </c>
      <c r="B8" s="23" t="s">
        <v>146</v>
      </c>
      <c r="C8">
        <f>INDEX(EXPORTS!$B$2:$AI$235,MATCH(calculations!$B8,EXPORTS!$A$2:$A$235,0),MATCH(calculations!C$3,EXPORTS!$B$1:$AI$1,0))</f>
        <v>25681271.739999995</v>
      </c>
      <c r="D8">
        <f>INDEX(EXPORTS!$B$2:$AI$235,MATCH(calculations!$B8,EXPORTS!$A$2:$A$235,0),MATCH(calculations!D$3,EXPORTS!$B$1:$AI$1,0))</f>
        <v>28176758.630000003</v>
      </c>
      <c r="E8">
        <f>INDEX(EXPORTS!$B$2:$AI$235,MATCH(calculations!$B8,EXPORTS!$A$2:$A$235,0),MATCH(calculations!E$3,EXPORTS!$B$1:$AI$1,0))</f>
        <v>26072809.400000002</v>
      </c>
      <c r="F8">
        <f>INDEX(EXPORTS!$B$2:$AI$235,MATCH(calculations!$B8,EXPORTS!$A$2:$A$235,0),MATCH(calculations!F$3,EXPORTS!$B$1:$AI$1,0))</f>
        <v>27403214.879999995</v>
      </c>
      <c r="G8">
        <f>INDEX(EXPORTS!$B$2:$AI$235,MATCH(calculations!$B8,EXPORTS!$A$2:$A$235,0),MATCH(calculations!G$3,EXPORTS!$B$1:$AI$1,0))</f>
        <v>23767128.500000007</v>
      </c>
      <c r="H8">
        <f>INDEX(EXPORTS!$B$2:$AI$235,MATCH(calculations!$B8,EXPORTS!$A$2:$A$235,0),MATCH(calculations!H$3,EXPORTS!$B$1:$AI$1,0))</f>
        <v>32927759.519999996</v>
      </c>
      <c r="I8">
        <f>INDEX(EXPORTS!$B$2:$AI$235,MATCH(calculations!$B8,EXPORTS!$A$2:$A$235,0),MATCH(calculations!I$3,EXPORTS!$B$1:$AI$1,0))</f>
        <v>36456499.660000004</v>
      </c>
      <c r="J8">
        <f>INDEX(EXPORTS!$B$2:$AI$235,MATCH(calculations!$B8,EXPORTS!$A$2:$A$235,0),MATCH(calculations!J$3,EXPORTS!$B$1:$AI$1,0))</f>
        <v>63397070.200000003</v>
      </c>
      <c r="K8">
        <f>INDEX(EXPORTS!$B$2:$AI$235,MATCH(calculations!$B8,EXPORTS!$A$2:$A$235,0),MATCH(calculations!K$3,EXPORTS!$B$1:$AI$1,0))</f>
        <v>57748616.959999979</v>
      </c>
      <c r="L8">
        <f>INDEX(EXPORTS!$B$2:$AI$235,MATCH(calculations!$B8,EXPORTS!$A$2:$A$235,0),MATCH(calculations!L$3,EXPORTS!$B$1:$AI$1,0))</f>
        <v>41308753.349999994</v>
      </c>
      <c r="M8">
        <f>INDEX(EXPORTS!$B$2:$AI$235,MATCH(calculations!$B8,EXPORTS!$A$2:$A$235,0),MATCH(calculations!M$3,EXPORTS!$B$1:$AI$1,0))</f>
        <v>47924517.729999989</v>
      </c>
      <c r="N8">
        <f>INDEX(EXPORTS!$B$2:$AI$235,MATCH(calculations!$B8,EXPORTS!$A$2:$A$235,0),MATCH(calculations!N$3,EXPORTS!$B$1:$AI$1,0))</f>
        <v>31980785.769999996</v>
      </c>
      <c r="O8">
        <f>INDEX(EXPORTS!$B$2:$AI$235,MATCH(calculations!$B8,EXPORTS!$A$2:$A$235,0),MATCH(calculations!O$3,EXPORTS!$B$1:$AI$1,0))</f>
        <v>45592402.560000002</v>
      </c>
      <c r="P8">
        <f>INDEX(EXPORTS!$B$2:$AI$235,MATCH(calculations!$B8,EXPORTS!$A$2:$A$235,0),MATCH(calculations!P$3,EXPORTS!$B$1:$AI$1,0))</f>
        <v>46103594.12000002</v>
      </c>
      <c r="Q8">
        <f>INDEX(EXPORTS!$B$2:$AI$235,MATCH(calculations!$B8,EXPORTS!$A$2:$A$235,0),MATCH(calculations!Q$3,EXPORTS!$B$1:$AI$1,0))</f>
        <v>38852749.509999998</v>
      </c>
      <c r="R8">
        <f>INDEX(EXPORTS!$B$2:$AI$235,MATCH(calculations!$B8,EXPORTS!$A$2:$A$235,0),MATCH(calculations!R$3,EXPORTS!$B$1:$AI$1,0))</f>
        <v>37469397.609999992</v>
      </c>
      <c r="S8">
        <f>INDEX(EXPORTS!$B$2:$AI$235,MATCH(calculations!$B8,EXPORTS!$A$2:$A$235,0),MATCH(calculations!S$3,EXPORTS!$B$1:$AI$1,0))</f>
        <v>43371577.040000007</v>
      </c>
      <c r="T8">
        <f>INDEX(EXPORTS!$B$2:$AI$235,MATCH(calculations!$B8,EXPORTS!$A$2:$A$235,0),MATCH(calculations!T$3,EXPORTS!$B$1:$AI$1,0))</f>
        <v>43329042.570000008</v>
      </c>
      <c r="U8">
        <f>INDEX(EXPORTS!$B$2:$AI$235,MATCH(calculations!$B8,EXPORTS!$A$2:$A$235,0),MATCH(calculations!U$3,EXPORTS!$B$1:$AI$1,0))</f>
        <v>52101499.289999999</v>
      </c>
      <c r="V8">
        <f>INDEX(EXPORTS!$B$2:$AI$235,MATCH(calculations!$B8,EXPORTS!$A$2:$A$235,0),MATCH(calculations!V$3,EXPORTS!$B$1:$AI$1,0))</f>
        <v>59753290.499999993</v>
      </c>
      <c r="W8">
        <f>INDEX(EXPORTS!$B$2:$AI$235,MATCH(calculations!$B8,EXPORTS!$A$2:$A$235,0),MATCH(calculations!W$3,EXPORTS!$B$1:$AI$1,0))</f>
        <v>62943849.869999975</v>
      </c>
      <c r="X8">
        <f>INDEX(EXPORTS!$B$2:$AI$235,MATCH(calculations!$B8,EXPORTS!$A$2:$A$235,0),MATCH(calculations!X$3,EXPORTS!$B$1:$AI$1,0))</f>
        <v>72741426.839999974</v>
      </c>
      <c r="Y8">
        <f>INDEX(EXPORTS!$B$2:$AI$235,MATCH(calculations!$B8,EXPORTS!$A$2:$A$235,0),MATCH(calculations!Y$3,EXPORTS!$B$1:$AI$1,0))</f>
        <v>55845168.739999987</v>
      </c>
      <c r="Z8">
        <f>INDEX(EXPORTS!$B$2:$AI$235,MATCH(calculations!$B8,EXPORTS!$A$2:$A$235,0),MATCH(calculations!Z$3,EXPORTS!$B$1:$AI$1,0))</f>
        <v>46813811.260000005</v>
      </c>
      <c r="AA8">
        <f>INDEX(EXPORTS!$B$2:$AI$235,MATCH(calculations!$B8,EXPORTS!$A$2:$A$235,0),MATCH(calculations!AA$3,EXPORTS!$B$1:$AI$1,0))</f>
        <v>57492189.98999998</v>
      </c>
      <c r="AB8">
        <f>INDEX(EXPORTS!$B$2:$AI$235,MATCH(calculations!$B8,EXPORTS!$A$2:$A$235,0),MATCH(calculations!AB$3,EXPORTS!$B$1:$AI$1,0))</f>
        <v>54463393.820000008</v>
      </c>
      <c r="AC8">
        <f>INDEX(EXPORTS!$B$2:$AI$235,MATCH(calculations!$B8,EXPORTS!$A$2:$A$235,0),MATCH(calculations!AC$3,EXPORTS!$B$1:$AI$1,0))</f>
        <v>135242348.51000002</v>
      </c>
      <c r="AD8">
        <f>INDEX(EXPORTS!$B$2:$AI$235,MATCH(calculations!$B8,EXPORTS!$A$2:$A$235,0),MATCH(calculations!AD$3,EXPORTS!$B$1:$AI$1,0))</f>
        <v>111793319.63000003</v>
      </c>
      <c r="AE8">
        <f>INDEX(EXPORTS!$B$2:$AI$235,MATCH(calculations!$B8,EXPORTS!$A$2:$A$235,0),MATCH(calculations!AE$3,EXPORTS!$B$1:$AI$1,0))</f>
        <v>79640674.319999978</v>
      </c>
      <c r="AF8">
        <f>INDEX(EXPORTS!$B$2:$AI$235,MATCH(calculations!$B8,EXPORTS!$A$2:$A$235,0),MATCH(calculations!AF$3,EXPORTS!$B$1:$AI$1,0))</f>
        <v>57578868.430000022</v>
      </c>
      <c r="AG8">
        <f>INDEX(EXPORTS!$B$2:$AI$235,MATCH(calculations!$B8,EXPORTS!$A$2:$A$235,0),MATCH(calculations!AG$3,EXPORTS!$B$1:$AI$1,0))</f>
        <v>84006936.050000012</v>
      </c>
      <c r="AH8">
        <f>INDEX(EXPORTS!$B$2:$AI$235,MATCH(calculations!$B8,EXPORTS!$A$2:$A$235,0),MATCH(calculations!AH$3,EXPORTS!$B$1:$AI$1,0))</f>
        <v>71760657.550000012</v>
      </c>
      <c r="AI8">
        <f>INDEX(EXPORTS!$B$2:$AI$235,MATCH(calculations!$B8,EXPORTS!$A$2:$A$235,0),MATCH(calculations!AI$3,EXPORTS!$B$1:$AI$1,0))</f>
        <v>53790680.100000001</v>
      </c>
      <c r="AJ8">
        <f>INDEX(EXPORTS!$B$2:$AI$235,MATCH(calculations!$B8,EXPORTS!$A$2:$A$235,0),MATCH(calculations!AJ$3,EXPORTS!$B$1:$AI$1,0))</f>
        <v>66345838.310000002</v>
      </c>
      <c r="AL8">
        <f>INDEX(IMPORTS!$B$2:$AI$246,MATCH(calculations!$B8,IMPORTS!$A$2:$A$246,0),MATCH(calculations!AL$3,IMPORTS!$B$1:$AI$1,0))</f>
        <v>970437466.64999974</v>
      </c>
      <c r="AM8">
        <f>INDEX(IMPORTS!$B$2:$AI$246,MATCH(calculations!$B8,IMPORTS!$A$2:$A$246,0),MATCH(calculations!AM$3,IMPORTS!$B$1:$AI$1,0))</f>
        <v>1048552121.2099992</v>
      </c>
      <c r="AN8">
        <f>INDEX(IMPORTS!$B$2:$AI$246,MATCH(calculations!$B8,IMPORTS!$A$2:$A$246,0),MATCH(calculations!AN$3,IMPORTS!$B$1:$AI$1,0))</f>
        <v>1006860877.9300003</v>
      </c>
      <c r="AO8">
        <f>INDEX(IMPORTS!$B$2:$AI$246,MATCH(calculations!$B8,IMPORTS!$A$2:$A$246,0),MATCH(calculations!AO$3,IMPORTS!$B$1:$AI$1,0))</f>
        <v>1125801246.9699991</v>
      </c>
      <c r="AP8">
        <f>INDEX(IMPORTS!$B$2:$AI$246,MATCH(calculations!$B8,IMPORTS!$A$2:$A$246,0),MATCH(calculations!AP$3,IMPORTS!$B$1:$AI$1,0))</f>
        <v>1056969961.9299999</v>
      </c>
      <c r="AQ8">
        <f>INDEX(IMPORTS!$B$2:$AI$246,MATCH(calculations!$B8,IMPORTS!$A$2:$A$246,0),MATCH(calculations!AQ$3,IMPORTS!$B$1:$AI$1,0))</f>
        <v>1107067756.9999993</v>
      </c>
      <c r="AR8">
        <f>INDEX(IMPORTS!$B$2:$AI$246,MATCH(calculations!$B8,IMPORTS!$A$2:$A$246,0),MATCH(calculations!AR$3,IMPORTS!$B$1:$AI$1,0))</f>
        <v>966879293.67999995</v>
      </c>
      <c r="AS8">
        <f>INDEX(IMPORTS!$B$2:$AI$246,MATCH(calculations!$B8,IMPORTS!$A$2:$A$246,0),MATCH(calculations!AS$3,IMPORTS!$B$1:$AI$1,0))</f>
        <v>1090930143.3300002</v>
      </c>
      <c r="AT8">
        <f>INDEX(IMPORTS!$B$2:$AI$246,MATCH(calculations!$B8,IMPORTS!$A$2:$A$246,0),MATCH(calculations!AT$3,IMPORTS!$B$1:$AI$1,0))</f>
        <v>846596305.30999994</v>
      </c>
      <c r="AU8">
        <f>INDEX(IMPORTS!$B$2:$AI$246,MATCH(calculations!$B8,IMPORTS!$A$2:$A$246,0),MATCH(calculations!AU$3,IMPORTS!$B$1:$AI$1,0))</f>
        <v>965460951.70000017</v>
      </c>
      <c r="AV8">
        <f>INDEX(IMPORTS!$B$2:$AI$246,MATCH(calculations!$B8,IMPORTS!$A$2:$A$246,0),MATCH(calculations!AV$3,IMPORTS!$B$1:$AI$1,0))</f>
        <v>1093002659.4899995</v>
      </c>
      <c r="AW8">
        <f>INDEX(IMPORTS!$B$2:$AI$246,MATCH(calculations!$B8,IMPORTS!$A$2:$A$246,0),MATCH(calculations!AW$3,IMPORTS!$B$1:$AI$1,0))</f>
        <v>899824078.51999974</v>
      </c>
      <c r="AX8">
        <f>INDEX(IMPORTS!$B$2:$AI$246,MATCH(calculations!$B8,IMPORTS!$A$2:$A$246,0),MATCH(calculations!AX$3,IMPORTS!$B$1:$AI$1,0))</f>
        <v>879541690.87000036</v>
      </c>
      <c r="AY8">
        <f>INDEX(IMPORTS!$B$2:$AI$246,MATCH(calculations!$B8,IMPORTS!$A$2:$A$246,0),MATCH(calculations!AY$3,IMPORTS!$B$1:$AI$1,0))</f>
        <v>1058666454.6899998</v>
      </c>
      <c r="AZ8">
        <f>INDEX(IMPORTS!$B$2:$AI$246,MATCH(calculations!$B8,IMPORTS!$A$2:$A$246,0),MATCH(calculations!AZ$3,IMPORTS!$B$1:$AI$1,0))</f>
        <v>732803114.68000031</v>
      </c>
      <c r="BA8">
        <f>INDEX(IMPORTS!$B$2:$AI$246,MATCH(calculations!$B8,IMPORTS!$A$2:$A$246,0),MATCH(calculations!BA$3,IMPORTS!$B$1:$AI$1,0))</f>
        <v>1133846908.2900009</v>
      </c>
      <c r="BB8">
        <f>INDEX(IMPORTS!$B$2:$AI$246,MATCH(calculations!$B8,IMPORTS!$A$2:$A$246,0),MATCH(calculations!BB$3,IMPORTS!$B$1:$AI$1,0))</f>
        <v>1084190378.4199998</v>
      </c>
      <c r="BC8">
        <f>INDEX(IMPORTS!$B$2:$AI$246,MATCH(calculations!$B8,IMPORTS!$A$2:$A$246,0),MATCH(calculations!BC$3,IMPORTS!$B$1:$AI$1,0))</f>
        <v>1293306374.5599985</v>
      </c>
      <c r="BD8">
        <f>INDEX(IMPORTS!$B$2:$AI$246,MATCH(calculations!$B8,IMPORTS!$A$2:$A$246,0),MATCH(calculations!BD$3,IMPORTS!$B$1:$AI$1,0))</f>
        <v>1313652076.1100006</v>
      </c>
      <c r="BE8">
        <f>INDEX(IMPORTS!$B$2:$AI$246,MATCH(calculations!$B8,IMPORTS!$A$2:$A$246,0),MATCH(calculations!BE$3,IMPORTS!$B$1:$AI$1,0))</f>
        <v>1356491695.6200004</v>
      </c>
      <c r="BF8">
        <f>INDEX(IMPORTS!$B$2:$AI$246,MATCH(calculations!$B8,IMPORTS!$A$2:$A$246,0),MATCH(calculations!BF$3,IMPORTS!$B$1:$AI$1,0))</f>
        <v>1258364856.0200002</v>
      </c>
      <c r="BG8">
        <f>INDEX(IMPORTS!$B$2:$AI$246,MATCH(calculations!$B8,IMPORTS!$A$2:$A$246,0),MATCH(calculations!BG$3,IMPORTS!$B$1:$AI$1,0))</f>
        <v>1310349307.4699993</v>
      </c>
      <c r="BH8">
        <f>INDEX(IMPORTS!$B$2:$AI$246,MATCH(calculations!$B8,IMPORTS!$A$2:$A$246,0),MATCH(calculations!BH$3,IMPORTS!$B$1:$AI$1,0))</f>
        <v>1098061676.5199995</v>
      </c>
      <c r="BI8">
        <f>INDEX(IMPORTS!$B$2:$AI$246,MATCH(calculations!$B8,IMPORTS!$A$2:$A$246,0),MATCH(calculations!BI$3,IMPORTS!$B$1:$AI$1,0))</f>
        <v>946730393.54000008</v>
      </c>
      <c r="BJ8">
        <f>INDEX(IMPORTS!$B$2:$AI$246,MATCH(calculations!$B8,IMPORTS!$A$2:$A$246,0),MATCH(calculations!BJ$3,IMPORTS!$B$1:$AI$1,0))</f>
        <v>1269099431.1000004</v>
      </c>
      <c r="BK8">
        <f>INDEX(IMPORTS!$B$2:$AI$246,MATCH(calculations!$B8,IMPORTS!$A$2:$A$246,0),MATCH(calculations!BK$3,IMPORTS!$B$1:$AI$1,0))</f>
        <v>1082332178.0100002</v>
      </c>
      <c r="BL8">
        <f>INDEX(IMPORTS!$B$2:$AI$246,MATCH(calculations!$B8,IMPORTS!$A$2:$A$246,0),MATCH(calculations!BL$3,IMPORTS!$B$1:$AI$1,0))</f>
        <v>1119417160.8600004</v>
      </c>
      <c r="BM8">
        <f>INDEX(IMPORTS!$B$2:$AI$246,MATCH(calculations!$B8,IMPORTS!$A$2:$A$246,0),MATCH(calculations!BM$3,IMPORTS!$B$1:$AI$1,0))</f>
        <v>1473480892.8200004</v>
      </c>
      <c r="BN8">
        <f>INDEX(IMPORTS!$B$2:$AI$246,MATCH(calculations!$B8,IMPORTS!$A$2:$A$246,0),MATCH(calculations!BN$3,IMPORTS!$B$1:$AI$1,0))</f>
        <v>1349819877.4700012</v>
      </c>
      <c r="BO8">
        <f>INDEX(IMPORTS!$B$2:$AI$246,MATCH(calculations!$B8,IMPORTS!$A$2:$A$246,0),MATCH(calculations!BO$3,IMPORTS!$B$1:$AI$1,0))</f>
        <v>1084356911.0699995</v>
      </c>
      <c r="BP8">
        <f>INDEX(IMPORTS!$B$2:$AI$246,MATCH(calculations!$B8,IMPORTS!$A$2:$A$246,0),MATCH(calculations!BP$3,IMPORTS!$B$1:$AI$1,0))</f>
        <v>1282330403.3699989</v>
      </c>
      <c r="BQ8">
        <f>INDEX(IMPORTS!$B$2:$AI$246,MATCH(calculations!$B8,IMPORTS!$A$2:$A$246,0),MATCH(calculations!BQ$3,IMPORTS!$B$1:$AI$1,0))</f>
        <v>1156770082.1000006</v>
      </c>
      <c r="BR8">
        <f>INDEX(IMPORTS!$B$2:$AI$246,MATCH(calculations!$B8,IMPORTS!$A$2:$A$246,0),MATCH(calculations!BR$3,IMPORTS!$B$1:$AI$1,0))</f>
        <v>1193637902.1800001</v>
      </c>
      <c r="BS8">
        <f>INDEX(IMPORTS!$B$2:$AI$246,MATCH(calculations!$B8,IMPORTS!$A$2:$A$246,0),MATCH(calculations!BS$3,IMPORTS!$B$1:$AI$1,0))</f>
        <v>1801840384.0200002</v>
      </c>
      <c r="BU8">
        <f t="shared" si="2"/>
        <v>996118738.38999975</v>
      </c>
      <c r="BV8">
        <f t="shared" si="3"/>
        <v>1076728879.8399992</v>
      </c>
      <c r="BW8">
        <f t="shared" si="4"/>
        <v>1032933687.3300003</v>
      </c>
      <c r="BX8">
        <f t="shared" si="5"/>
        <v>1153204461.849999</v>
      </c>
      <c r="BY8">
        <f t="shared" si="6"/>
        <v>1080737090.4300001</v>
      </c>
      <c r="BZ8">
        <f t="shared" si="7"/>
        <v>1139995516.5199993</v>
      </c>
      <c r="CA8">
        <f t="shared" si="8"/>
        <v>1003335793.3399999</v>
      </c>
      <c r="CB8">
        <f t="shared" si="9"/>
        <v>1154327213.5300002</v>
      </c>
      <c r="CC8">
        <f t="shared" si="10"/>
        <v>904344922.26999998</v>
      </c>
      <c r="CD8">
        <f t="shared" si="11"/>
        <v>1006769705.0500002</v>
      </c>
      <c r="CE8">
        <f t="shared" si="12"/>
        <v>1140927177.2199996</v>
      </c>
      <c r="CF8">
        <f t="shared" si="13"/>
        <v>931804864.28999972</v>
      </c>
      <c r="CG8">
        <f t="shared" si="14"/>
        <v>925134093.43000031</v>
      </c>
      <c r="CH8">
        <f t="shared" si="15"/>
        <v>1104770048.8099999</v>
      </c>
      <c r="CI8">
        <f t="shared" si="16"/>
        <v>771655864.1900003</v>
      </c>
      <c r="CJ8">
        <f t="shared" si="17"/>
        <v>1171316305.9000008</v>
      </c>
      <c r="CK8">
        <f t="shared" si="18"/>
        <v>1127561955.4599998</v>
      </c>
      <c r="CL8">
        <f t="shared" si="19"/>
        <v>1336635417.1299984</v>
      </c>
      <c r="CM8">
        <f t="shared" si="20"/>
        <v>1365753575.4000006</v>
      </c>
      <c r="CN8">
        <f t="shared" si="21"/>
        <v>1416244986.1200004</v>
      </c>
      <c r="CO8">
        <f t="shared" si="22"/>
        <v>1321308705.8900001</v>
      </c>
      <c r="CP8">
        <f t="shared" si="23"/>
        <v>1383090734.3099992</v>
      </c>
      <c r="CQ8">
        <f t="shared" si="24"/>
        <v>1153906845.2599995</v>
      </c>
      <c r="CR8">
        <f t="shared" si="25"/>
        <v>993544204.80000007</v>
      </c>
      <c r="CS8">
        <f t="shared" si="26"/>
        <v>1326591621.0900004</v>
      </c>
      <c r="CT8">
        <f t="shared" si="27"/>
        <v>1136795571.8300002</v>
      </c>
      <c r="CU8">
        <f t="shared" si="28"/>
        <v>1254659509.3700004</v>
      </c>
      <c r="CV8">
        <f t="shared" si="29"/>
        <v>1585274212.4500005</v>
      </c>
      <c r="CW8">
        <f t="shared" si="30"/>
        <v>1429460551.7900012</v>
      </c>
      <c r="CX8">
        <f t="shared" si="31"/>
        <v>1141935779.4999995</v>
      </c>
      <c r="CY8">
        <f t="shared" si="32"/>
        <v>1366337339.4199989</v>
      </c>
      <c r="CZ8">
        <f t="shared" si="33"/>
        <v>1228530739.6500006</v>
      </c>
      <c r="DA8">
        <f t="shared" si="34"/>
        <v>1247428582.28</v>
      </c>
      <c r="DB8">
        <f t="shared" si="35"/>
        <v>1868186222.3300002</v>
      </c>
      <c r="DC8" t="str">
        <f t="shared" si="36"/>
        <v>Malaysia</v>
      </c>
      <c r="DD8">
        <f t="shared" si="37"/>
        <v>1.1148652520652049</v>
      </c>
      <c r="DE8">
        <f t="shared" si="38"/>
        <v>1.1733136958452861</v>
      </c>
      <c r="DF8">
        <f t="shared" si="1"/>
        <v>0.97476078723261772</v>
      </c>
      <c r="DG8">
        <f t="shared" si="1"/>
        <v>1.2291760290290477</v>
      </c>
      <c r="DH8">
        <f t="shared" si="1"/>
        <v>1.020863623811179</v>
      </c>
      <c r="DI8">
        <f t="shared" si="1"/>
        <v>1.0979766681969003</v>
      </c>
      <c r="DJ8">
        <f t="shared" si="1"/>
        <v>1.0406483632464987</v>
      </c>
      <c r="DK8">
        <f t="shared" si="1"/>
        <v>1.0784673435930308</v>
      </c>
      <c r="DL8">
        <f t="shared" si="1"/>
        <v>0.88708374615928487</v>
      </c>
      <c r="DM8">
        <f t="shared" si="1"/>
        <v>0.95410355760470278</v>
      </c>
      <c r="DN8">
        <f t="shared" si="1"/>
        <v>1.1283541291059873</v>
      </c>
      <c r="DO8">
        <f t="shared" si="1"/>
        <v>0.97411380569465944</v>
      </c>
      <c r="DP8">
        <f t="shared" si="1"/>
        <v>1.0353393660538932</v>
      </c>
      <c r="DQ8">
        <f t="shared" si="1"/>
        <v>1.0723886498914545</v>
      </c>
      <c r="DR8">
        <f t="shared" si="1"/>
        <v>0.77353563511272949</v>
      </c>
      <c r="DS8">
        <f t="shared" si="1"/>
        <v>1.0899411930492893</v>
      </c>
      <c r="DT8">
        <f t="shared" si="1"/>
        <v>1.0193377806313291</v>
      </c>
      <c r="DU8">
        <f t="shared" si="1"/>
        <v>1.3359025609226189</v>
      </c>
      <c r="DV8">
        <f t="shared" si="1"/>
        <v>1.2379710323739213</v>
      </c>
      <c r="DW8">
        <f t="shared" si="1"/>
        <v>1.2916083388002038</v>
      </c>
      <c r="DX8">
        <f t="shared" si="1"/>
        <v>1.3114657443789086</v>
      </c>
      <c r="DY8">
        <f t="shared" si="1"/>
        <v>1.1922502804929549</v>
      </c>
      <c r="DZ8">
        <f t="shared" si="1"/>
        <v>1.0964962291745564</v>
      </c>
      <c r="EA8">
        <f t="shared" si="1"/>
        <v>0.97731878295434194</v>
      </c>
      <c r="EB8">
        <f t="shared" si="1"/>
        <v>1.411121421251347</v>
      </c>
      <c r="EC8">
        <f t="shared" si="1"/>
        <v>1.1775037361196274</v>
      </c>
      <c r="ED8">
        <f t="shared" si="1"/>
        <v>1.1669061438946593</v>
      </c>
      <c r="EE8">
        <f t="shared" si="1"/>
        <v>1.4578576008849109</v>
      </c>
      <c r="EF8">
        <f t="shared" si="1"/>
        <v>1.3028063287617588</v>
      </c>
      <c r="EG8">
        <f t="shared" si="1"/>
        <v>1.0623723310955602</v>
      </c>
      <c r="EH8">
        <f t="shared" si="1"/>
        <v>1.204540545090736</v>
      </c>
      <c r="EI8">
        <f t="shared" si="1"/>
        <v>1.0835491341475088</v>
      </c>
      <c r="EJ8">
        <f t="shared" si="1"/>
        <v>1.0811910026405487</v>
      </c>
      <c r="EK8">
        <f t="shared" si="1"/>
        <v>1.4189578714019204</v>
      </c>
    </row>
    <row r="9" spans="1:141" x14ac:dyDescent="0.3">
      <c r="A9" s="23" t="s">
        <v>291</v>
      </c>
      <c r="B9" s="23" t="s">
        <v>127</v>
      </c>
      <c r="C9" t="str">
        <f>INDEX(EXPORTS!$B$2:$AI$235,MATCH(calculations!$B9,EXPORTS!$A$2:$A$235,0),MATCH(calculations!C$3,EXPORTS!$B$1:$AI$1,0))</f>
        <v>NA</v>
      </c>
      <c r="D9" t="str">
        <f>INDEX(EXPORTS!$B$2:$AI$235,MATCH(calculations!$B9,EXPORTS!$A$2:$A$235,0),MATCH(calculations!D$3,EXPORTS!$B$1:$AI$1,0))</f>
        <v>NA</v>
      </c>
      <c r="E9">
        <f>INDEX(EXPORTS!$B$2:$AI$235,MATCH(calculations!$B9,EXPORTS!$A$2:$A$235,0),MATCH(calculations!E$3,EXPORTS!$B$1:$AI$1,0))</f>
        <v>106022.06</v>
      </c>
      <c r="F9">
        <f>INDEX(EXPORTS!$B$2:$AI$235,MATCH(calculations!$B9,EXPORTS!$A$2:$A$235,0),MATCH(calculations!F$3,EXPORTS!$B$1:$AI$1,0))</f>
        <v>456045.33999999997</v>
      </c>
      <c r="G9">
        <f>INDEX(EXPORTS!$B$2:$AI$235,MATCH(calculations!$B9,EXPORTS!$A$2:$A$235,0),MATCH(calculations!G$3,EXPORTS!$B$1:$AI$1,0))</f>
        <v>270043.28000000003</v>
      </c>
      <c r="H9">
        <f>INDEX(EXPORTS!$B$2:$AI$235,MATCH(calculations!$B9,EXPORTS!$A$2:$A$235,0),MATCH(calculations!H$3,EXPORTS!$B$1:$AI$1,0))</f>
        <v>204393.92</v>
      </c>
      <c r="I9">
        <f>INDEX(EXPORTS!$B$2:$AI$235,MATCH(calculations!$B9,EXPORTS!$A$2:$A$235,0),MATCH(calculations!I$3,EXPORTS!$B$1:$AI$1,0))</f>
        <v>46509.77</v>
      </c>
      <c r="J9">
        <f>INDEX(EXPORTS!$B$2:$AI$235,MATCH(calculations!$B9,EXPORTS!$A$2:$A$235,0),MATCH(calculations!J$3,EXPORTS!$B$1:$AI$1,0))</f>
        <v>484548.95999999996</v>
      </c>
      <c r="K9">
        <f>INDEX(EXPORTS!$B$2:$AI$235,MATCH(calculations!$B9,EXPORTS!$A$2:$A$235,0),MATCH(calculations!K$3,EXPORTS!$B$1:$AI$1,0))</f>
        <v>122916.76</v>
      </c>
      <c r="L9">
        <f>INDEX(EXPORTS!$B$2:$AI$235,MATCH(calculations!$B9,EXPORTS!$A$2:$A$235,0),MATCH(calculations!L$3,EXPORTS!$B$1:$AI$1,0))</f>
        <v>290102.46999999997</v>
      </c>
      <c r="M9">
        <f>INDEX(EXPORTS!$B$2:$AI$235,MATCH(calculations!$B9,EXPORTS!$A$2:$A$235,0),MATCH(calculations!M$3,EXPORTS!$B$1:$AI$1,0))</f>
        <v>464940.22000000003</v>
      </c>
      <c r="N9">
        <f>INDEX(EXPORTS!$B$2:$AI$235,MATCH(calculations!$B9,EXPORTS!$A$2:$A$235,0),MATCH(calculations!N$3,EXPORTS!$B$1:$AI$1,0))</f>
        <v>303725.66000000003</v>
      </c>
      <c r="O9" t="str">
        <f>INDEX(EXPORTS!$B$2:$AI$235,MATCH(calculations!$B9,EXPORTS!$A$2:$A$235,0),MATCH(calculations!O$3,EXPORTS!$B$1:$AI$1,0))</f>
        <v>NA</v>
      </c>
      <c r="P9" t="str">
        <f>INDEX(EXPORTS!$B$2:$AI$235,MATCH(calculations!$B9,EXPORTS!$A$2:$A$235,0),MATCH(calculations!P$3,EXPORTS!$B$1:$AI$1,0))</f>
        <v>NA</v>
      </c>
      <c r="Q9">
        <f>INDEX(EXPORTS!$B$2:$AI$235,MATCH(calculations!$B9,EXPORTS!$A$2:$A$235,0),MATCH(calculations!Q$3,EXPORTS!$B$1:$AI$1,0))</f>
        <v>658519.87000000011</v>
      </c>
      <c r="R9">
        <f>INDEX(EXPORTS!$B$2:$AI$235,MATCH(calculations!$B9,EXPORTS!$A$2:$A$235,0),MATCH(calculations!R$3,EXPORTS!$B$1:$AI$1,0))</f>
        <v>6493450.6799999997</v>
      </c>
      <c r="S9">
        <f>INDEX(EXPORTS!$B$2:$AI$235,MATCH(calculations!$B9,EXPORTS!$A$2:$A$235,0),MATCH(calculations!S$3,EXPORTS!$B$1:$AI$1,0))</f>
        <v>494441.69</v>
      </c>
      <c r="T9">
        <f>INDEX(EXPORTS!$B$2:$AI$235,MATCH(calculations!$B9,EXPORTS!$A$2:$A$235,0),MATCH(calculations!T$3,EXPORTS!$B$1:$AI$1,0))</f>
        <v>7006076.46</v>
      </c>
      <c r="U9">
        <f>INDEX(EXPORTS!$B$2:$AI$235,MATCH(calculations!$B9,EXPORTS!$A$2:$A$235,0),MATCH(calculations!U$3,EXPORTS!$B$1:$AI$1,0))</f>
        <v>4494149.9799999995</v>
      </c>
      <c r="V9">
        <f>INDEX(EXPORTS!$B$2:$AI$235,MATCH(calculations!$B9,EXPORTS!$A$2:$A$235,0),MATCH(calculations!V$3,EXPORTS!$B$1:$AI$1,0))</f>
        <v>184524.49</v>
      </c>
      <c r="W9">
        <f>INDEX(EXPORTS!$B$2:$AI$235,MATCH(calculations!$B9,EXPORTS!$A$2:$A$235,0),MATCH(calculations!W$3,EXPORTS!$B$1:$AI$1,0))</f>
        <v>213741.3</v>
      </c>
      <c r="X9">
        <f>INDEX(EXPORTS!$B$2:$AI$235,MATCH(calculations!$B9,EXPORTS!$A$2:$A$235,0),MATCH(calculations!X$3,EXPORTS!$B$1:$AI$1,0))</f>
        <v>261469.46</v>
      </c>
      <c r="Y9">
        <f>INDEX(EXPORTS!$B$2:$AI$235,MATCH(calculations!$B9,EXPORTS!$A$2:$A$235,0),MATCH(calculations!Y$3,EXPORTS!$B$1:$AI$1,0))</f>
        <v>524791.90999999992</v>
      </c>
      <c r="Z9">
        <f>INDEX(EXPORTS!$B$2:$AI$235,MATCH(calculations!$B9,EXPORTS!$A$2:$A$235,0),MATCH(calculations!Z$3,EXPORTS!$B$1:$AI$1,0))</f>
        <v>1632008.66</v>
      </c>
      <c r="AA9">
        <f>INDEX(EXPORTS!$B$2:$AI$235,MATCH(calculations!$B9,EXPORTS!$A$2:$A$235,0),MATCH(calculations!AA$3,EXPORTS!$B$1:$AI$1,0))</f>
        <v>107494.28</v>
      </c>
      <c r="AB9">
        <f>INDEX(EXPORTS!$B$2:$AI$235,MATCH(calculations!$B9,EXPORTS!$A$2:$A$235,0),MATCH(calculations!AB$3,EXPORTS!$B$1:$AI$1,0))</f>
        <v>345092.1</v>
      </c>
      <c r="AC9">
        <f>INDEX(EXPORTS!$B$2:$AI$235,MATCH(calculations!$B9,EXPORTS!$A$2:$A$235,0),MATCH(calculations!AC$3,EXPORTS!$B$1:$AI$1,0))</f>
        <v>756688.11</v>
      </c>
      <c r="AD9">
        <f>INDEX(EXPORTS!$B$2:$AI$235,MATCH(calculations!$B9,EXPORTS!$A$2:$A$235,0),MATCH(calculations!AD$3,EXPORTS!$B$1:$AI$1,0))</f>
        <v>302660.71999999997</v>
      </c>
      <c r="AE9">
        <f>INDEX(EXPORTS!$B$2:$AI$235,MATCH(calculations!$B9,EXPORTS!$A$2:$A$235,0),MATCH(calculations!AE$3,EXPORTS!$B$1:$AI$1,0))</f>
        <v>858725.68</v>
      </c>
      <c r="AF9">
        <f>INDEX(EXPORTS!$B$2:$AI$235,MATCH(calculations!$B9,EXPORTS!$A$2:$A$235,0),MATCH(calculations!AF$3,EXPORTS!$B$1:$AI$1,0))</f>
        <v>438066.39</v>
      </c>
      <c r="AG9">
        <f>INDEX(EXPORTS!$B$2:$AI$235,MATCH(calculations!$B9,EXPORTS!$A$2:$A$235,0),MATCH(calculations!AG$3,EXPORTS!$B$1:$AI$1,0))</f>
        <v>380816.6</v>
      </c>
      <c r="AH9">
        <f>INDEX(EXPORTS!$B$2:$AI$235,MATCH(calculations!$B9,EXPORTS!$A$2:$A$235,0),MATCH(calculations!AH$3,EXPORTS!$B$1:$AI$1,0))</f>
        <v>271815.31</v>
      </c>
      <c r="AI9">
        <f>INDEX(EXPORTS!$B$2:$AI$235,MATCH(calculations!$B9,EXPORTS!$A$2:$A$235,0),MATCH(calculations!AI$3,EXPORTS!$B$1:$AI$1,0))</f>
        <v>328976.58</v>
      </c>
      <c r="AJ9">
        <f>INDEX(EXPORTS!$B$2:$AI$235,MATCH(calculations!$B9,EXPORTS!$A$2:$A$235,0),MATCH(calculations!AJ$3,EXPORTS!$B$1:$AI$1,0))</f>
        <v>519639.68</v>
      </c>
      <c r="AL9">
        <f>INDEX(IMPORTS!$B$2:$AI$246,MATCH(calculations!$B9,IMPORTS!$A$2:$A$246,0),MATCH(calculations!AL$3,IMPORTS!$B$1:$AI$1,0))</f>
        <v>26393281.849999987</v>
      </c>
      <c r="AM9">
        <f>INDEX(IMPORTS!$B$2:$AI$246,MATCH(calculations!$B9,IMPORTS!$A$2:$A$246,0),MATCH(calculations!AM$3,IMPORTS!$B$1:$AI$1,0))</f>
        <v>33848637.330000006</v>
      </c>
      <c r="AN9">
        <f>INDEX(IMPORTS!$B$2:$AI$246,MATCH(calculations!$B9,IMPORTS!$A$2:$A$246,0),MATCH(calculations!AN$3,IMPORTS!$B$1:$AI$1,0))</f>
        <v>36228948.150000021</v>
      </c>
      <c r="AO9">
        <f>INDEX(IMPORTS!$B$2:$AI$246,MATCH(calculations!$B9,IMPORTS!$A$2:$A$246,0),MATCH(calculations!AO$3,IMPORTS!$B$1:$AI$1,0))</f>
        <v>25464861.469999999</v>
      </c>
      <c r="AP9">
        <f>INDEX(IMPORTS!$B$2:$AI$246,MATCH(calculations!$B9,IMPORTS!$A$2:$A$246,0),MATCH(calculations!AP$3,IMPORTS!$B$1:$AI$1,0))</f>
        <v>27079870.440000009</v>
      </c>
      <c r="AQ9">
        <f>INDEX(IMPORTS!$B$2:$AI$246,MATCH(calculations!$B9,IMPORTS!$A$2:$A$246,0),MATCH(calculations!AQ$3,IMPORTS!$B$1:$AI$1,0))</f>
        <v>27172688.319999997</v>
      </c>
      <c r="AR9">
        <f>INDEX(IMPORTS!$B$2:$AI$246,MATCH(calculations!$B9,IMPORTS!$A$2:$A$246,0),MATCH(calculations!AR$3,IMPORTS!$B$1:$AI$1,0))</f>
        <v>35449741.170000032</v>
      </c>
      <c r="AS9">
        <f>INDEX(IMPORTS!$B$2:$AI$246,MATCH(calculations!$B9,IMPORTS!$A$2:$A$246,0),MATCH(calculations!AS$3,IMPORTS!$B$1:$AI$1,0))</f>
        <v>35119423.009999983</v>
      </c>
      <c r="AT9">
        <f>INDEX(IMPORTS!$B$2:$AI$246,MATCH(calculations!$B9,IMPORTS!$A$2:$A$246,0),MATCH(calculations!AT$3,IMPORTS!$B$1:$AI$1,0))</f>
        <v>39093586.289999984</v>
      </c>
      <c r="AU9">
        <f>INDEX(IMPORTS!$B$2:$AI$246,MATCH(calculations!$B9,IMPORTS!$A$2:$A$246,0),MATCH(calculations!AU$3,IMPORTS!$B$1:$AI$1,0))</f>
        <v>30431319.130000003</v>
      </c>
      <c r="AV9">
        <f>INDEX(IMPORTS!$B$2:$AI$246,MATCH(calculations!$B9,IMPORTS!$A$2:$A$246,0),MATCH(calculations!AV$3,IMPORTS!$B$1:$AI$1,0))</f>
        <v>41033243.100000031</v>
      </c>
      <c r="AW9">
        <f>INDEX(IMPORTS!$B$2:$AI$246,MATCH(calculations!$B9,IMPORTS!$A$2:$A$246,0),MATCH(calculations!AW$3,IMPORTS!$B$1:$AI$1,0))</f>
        <v>41304772.239999995</v>
      </c>
      <c r="AX9">
        <f>INDEX(IMPORTS!$B$2:$AI$246,MATCH(calculations!$B9,IMPORTS!$A$2:$A$246,0),MATCH(calculations!AX$3,IMPORTS!$B$1:$AI$1,0))</f>
        <v>43773013.889999986</v>
      </c>
      <c r="AY9">
        <f>INDEX(IMPORTS!$B$2:$AI$246,MATCH(calculations!$B9,IMPORTS!$A$2:$A$246,0),MATCH(calculations!AY$3,IMPORTS!$B$1:$AI$1,0))</f>
        <v>49136836.610000007</v>
      </c>
      <c r="AZ9">
        <f>INDEX(IMPORTS!$B$2:$AI$246,MATCH(calculations!$B9,IMPORTS!$A$2:$A$246,0),MATCH(calculations!AZ$3,IMPORTS!$B$1:$AI$1,0))</f>
        <v>50150833.959999986</v>
      </c>
      <c r="BA9">
        <f>INDEX(IMPORTS!$B$2:$AI$246,MATCH(calculations!$B9,IMPORTS!$A$2:$A$246,0),MATCH(calculations!BA$3,IMPORTS!$B$1:$AI$1,0))</f>
        <v>42116024.350000016</v>
      </c>
      <c r="BB9">
        <f>INDEX(IMPORTS!$B$2:$AI$246,MATCH(calculations!$B9,IMPORTS!$A$2:$A$246,0),MATCH(calculations!BB$3,IMPORTS!$B$1:$AI$1,0))</f>
        <v>44023958.100000001</v>
      </c>
      <c r="BC9">
        <f>INDEX(IMPORTS!$B$2:$AI$246,MATCH(calculations!$B9,IMPORTS!$A$2:$A$246,0),MATCH(calculations!BC$3,IMPORTS!$B$1:$AI$1,0))</f>
        <v>40040153.970000006</v>
      </c>
      <c r="BD9">
        <f>INDEX(IMPORTS!$B$2:$AI$246,MATCH(calculations!$B9,IMPORTS!$A$2:$A$246,0),MATCH(calculations!BD$3,IMPORTS!$B$1:$AI$1,0))</f>
        <v>46743788.160000004</v>
      </c>
      <c r="BE9">
        <f>INDEX(IMPORTS!$B$2:$AI$246,MATCH(calculations!$B9,IMPORTS!$A$2:$A$246,0),MATCH(calculations!BE$3,IMPORTS!$B$1:$AI$1,0))</f>
        <v>59416548.550000012</v>
      </c>
      <c r="BF9">
        <f>INDEX(IMPORTS!$B$2:$AI$246,MATCH(calculations!$B9,IMPORTS!$A$2:$A$246,0),MATCH(calculations!BF$3,IMPORTS!$B$1:$AI$1,0))</f>
        <v>53993939.190000035</v>
      </c>
      <c r="BG9">
        <f>INDEX(IMPORTS!$B$2:$AI$246,MATCH(calculations!$B9,IMPORTS!$A$2:$A$246,0),MATCH(calculations!BG$3,IMPORTS!$B$1:$AI$1,0))</f>
        <v>61034990.809999973</v>
      </c>
      <c r="BH9">
        <f>INDEX(IMPORTS!$B$2:$AI$246,MATCH(calculations!$B9,IMPORTS!$A$2:$A$246,0),MATCH(calculations!BH$3,IMPORTS!$B$1:$AI$1,0))</f>
        <v>63901491.770000003</v>
      </c>
      <c r="BI9">
        <f>INDEX(IMPORTS!$B$2:$AI$246,MATCH(calculations!$B9,IMPORTS!$A$2:$A$246,0),MATCH(calculations!BI$3,IMPORTS!$B$1:$AI$1,0))</f>
        <v>57480761.050000019</v>
      </c>
      <c r="BJ9">
        <f>INDEX(IMPORTS!$B$2:$AI$246,MATCH(calculations!$B9,IMPORTS!$A$2:$A$246,0),MATCH(calculations!BJ$3,IMPORTS!$B$1:$AI$1,0))</f>
        <v>48529819.860000007</v>
      </c>
      <c r="BK9">
        <f>INDEX(IMPORTS!$B$2:$AI$246,MATCH(calculations!$B9,IMPORTS!$A$2:$A$246,0),MATCH(calculations!BK$3,IMPORTS!$B$1:$AI$1,0))</f>
        <v>44627849.650000006</v>
      </c>
      <c r="BL9">
        <f>INDEX(IMPORTS!$B$2:$AI$246,MATCH(calculations!$B9,IMPORTS!$A$2:$A$246,0),MATCH(calculations!BL$3,IMPORTS!$B$1:$AI$1,0))</f>
        <v>58932504.289999999</v>
      </c>
      <c r="BM9">
        <f>INDEX(IMPORTS!$B$2:$AI$246,MATCH(calculations!$B9,IMPORTS!$A$2:$A$246,0),MATCH(calculations!BM$3,IMPORTS!$B$1:$AI$1,0))</f>
        <v>54185093.93</v>
      </c>
      <c r="BN9">
        <f>INDEX(IMPORTS!$B$2:$AI$246,MATCH(calculations!$B9,IMPORTS!$A$2:$A$246,0),MATCH(calculations!BN$3,IMPORTS!$B$1:$AI$1,0))</f>
        <v>52389896.919999994</v>
      </c>
      <c r="BO9">
        <f>INDEX(IMPORTS!$B$2:$AI$246,MATCH(calculations!$B9,IMPORTS!$A$2:$A$246,0),MATCH(calculations!BO$3,IMPORTS!$B$1:$AI$1,0))</f>
        <v>53190326.189999968</v>
      </c>
      <c r="BP9">
        <f>INDEX(IMPORTS!$B$2:$AI$246,MATCH(calculations!$B9,IMPORTS!$A$2:$A$246,0),MATCH(calculations!BP$3,IMPORTS!$B$1:$AI$1,0))</f>
        <v>62890865.620000012</v>
      </c>
      <c r="BQ9">
        <f>INDEX(IMPORTS!$B$2:$AI$246,MATCH(calculations!$B9,IMPORTS!$A$2:$A$246,0),MATCH(calculations!BQ$3,IMPORTS!$B$1:$AI$1,0))</f>
        <v>65832780.900000036</v>
      </c>
      <c r="BR9">
        <f>INDEX(IMPORTS!$B$2:$AI$246,MATCH(calculations!$B9,IMPORTS!$A$2:$A$246,0),MATCH(calculations!BR$3,IMPORTS!$B$1:$AI$1,0))</f>
        <v>58321628.390000038</v>
      </c>
      <c r="BS9">
        <f>INDEX(IMPORTS!$B$2:$AI$246,MATCH(calculations!$B9,IMPORTS!$A$2:$A$246,0),MATCH(calculations!BS$3,IMPORTS!$B$1:$AI$1,0))</f>
        <v>79821723.289999962</v>
      </c>
      <c r="BU9" t="e">
        <f t="shared" si="2"/>
        <v>#VALUE!</v>
      </c>
      <c r="BV9" t="e">
        <f t="shared" si="3"/>
        <v>#VALUE!</v>
      </c>
      <c r="BW9">
        <f t="shared" si="4"/>
        <v>36334970.210000023</v>
      </c>
      <c r="BX9">
        <f t="shared" si="5"/>
        <v>25920906.809999999</v>
      </c>
      <c r="BY9">
        <f t="shared" si="6"/>
        <v>27349913.72000001</v>
      </c>
      <c r="BZ9">
        <f t="shared" si="7"/>
        <v>27377082.239999998</v>
      </c>
      <c r="CA9">
        <f t="shared" si="8"/>
        <v>35496250.940000035</v>
      </c>
      <c r="CB9">
        <f t="shared" si="9"/>
        <v>35603971.969999984</v>
      </c>
      <c r="CC9">
        <f t="shared" si="10"/>
        <v>39216503.049999982</v>
      </c>
      <c r="CD9">
        <f t="shared" si="11"/>
        <v>30721421.600000001</v>
      </c>
      <c r="CE9">
        <f t="shared" si="12"/>
        <v>41498183.32000003</v>
      </c>
      <c r="CF9">
        <f t="shared" si="13"/>
        <v>41608497.899999991</v>
      </c>
      <c r="CG9" t="e">
        <f t="shared" si="14"/>
        <v>#VALUE!</v>
      </c>
      <c r="CH9" t="e">
        <f t="shared" si="15"/>
        <v>#VALUE!</v>
      </c>
      <c r="CI9">
        <f t="shared" si="16"/>
        <v>50809353.829999983</v>
      </c>
      <c r="CJ9">
        <f t="shared" si="17"/>
        <v>48609475.030000016</v>
      </c>
      <c r="CK9">
        <f t="shared" si="18"/>
        <v>44518399.789999999</v>
      </c>
      <c r="CL9">
        <f t="shared" si="19"/>
        <v>47046230.430000007</v>
      </c>
      <c r="CM9">
        <f t="shared" si="20"/>
        <v>51237938.140000001</v>
      </c>
      <c r="CN9">
        <f t="shared" si="21"/>
        <v>59601073.040000014</v>
      </c>
      <c r="CO9">
        <f t="shared" si="22"/>
        <v>54207680.490000032</v>
      </c>
      <c r="CP9">
        <f t="shared" si="23"/>
        <v>61296460.269999973</v>
      </c>
      <c r="CQ9">
        <f t="shared" si="24"/>
        <v>64426283.68</v>
      </c>
      <c r="CR9">
        <f t="shared" si="25"/>
        <v>59112769.710000016</v>
      </c>
      <c r="CS9">
        <f t="shared" si="26"/>
        <v>48637314.140000008</v>
      </c>
      <c r="CT9">
        <f t="shared" si="27"/>
        <v>44972941.750000007</v>
      </c>
      <c r="CU9">
        <f t="shared" si="28"/>
        <v>59689192.399999999</v>
      </c>
      <c r="CV9">
        <f t="shared" si="29"/>
        <v>54487754.649999999</v>
      </c>
      <c r="CW9">
        <f t="shared" si="30"/>
        <v>53248622.599999994</v>
      </c>
      <c r="CX9">
        <f t="shared" si="31"/>
        <v>53628392.579999968</v>
      </c>
      <c r="CY9">
        <f t="shared" si="32"/>
        <v>63271682.220000014</v>
      </c>
      <c r="CZ9">
        <f t="shared" si="33"/>
        <v>66104596.210000038</v>
      </c>
      <c r="DA9">
        <f t="shared" si="34"/>
        <v>58650604.970000036</v>
      </c>
      <c r="DB9">
        <f t="shared" si="35"/>
        <v>80341362.969999969</v>
      </c>
      <c r="DC9" t="str">
        <f t="shared" si="36"/>
        <v>Cambodia</v>
      </c>
      <c r="DD9" t="e">
        <f t="shared" si="37"/>
        <v>#VALUE!</v>
      </c>
      <c r="DE9" t="e">
        <f t="shared" si="38"/>
        <v>#VALUE!</v>
      </c>
      <c r="DF9">
        <f t="shared" si="1"/>
        <v>3.4288652408582032E-2</v>
      </c>
      <c r="DG9">
        <f t="shared" si="1"/>
        <v>2.7628541473413155E-2</v>
      </c>
      <c r="DH9">
        <f t="shared" si="1"/>
        <v>2.5834712510896949E-2</v>
      </c>
      <c r="DI9">
        <f t="shared" si="1"/>
        <v>2.636799628351906E-2</v>
      </c>
      <c r="DJ9">
        <f t="shared" si="1"/>
        <v>3.6816303860875504E-2</v>
      </c>
      <c r="DK9">
        <f t="shared" si="1"/>
        <v>3.3264156490276385E-2</v>
      </c>
      <c r="DL9">
        <f t="shared" si="1"/>
        <v>3.8467980059575815E-2</v>
      </c>
      <c r="DM9">
        <f t="shared" si="1"/>
        <v>2.9114322268743914E-2</v>
      </c>
      <c r="DN9">
        <f t="shared" si="1"/>
        <v>4.1040872226054681E-2</v>
      </c>
      <c r="DO9">
        <f t="shared" si="1"/>
        <v>4.3497746998230849E-2</v>
      </c>
      <c r="DP9" t="e">
        <f t="shared" si="1"/>
        <v>#VALUE!</v>
      </c>
      <c r="DQ9" t="e">
        <f t="shared" si="1"/>
        <v>#VALUE!</v>
      </c>
      <c r="DR9">
        <f t="shared" si="1"/>
        <v>5.0933126550929859E-2</v>
      </c>
      <c r="DS9">
        <f t="shared" si="1"/>
        <v>4.5232418383340647E-2</v>
      </c>
      <c r="DT9">
        <f t="shared" si="1"/>
        <v>4.0245493047593922E-2</v>
      </c>
      <c r="DU9">
        <f t="shared" si="1"/>
        <v>4.7020435720715355E-2</v>
      </c>
      <c r="DV9">
        <f t="shared" si="1"/>
        <v>4.6444017660586596E-2</v>
      </c>
      <c r="DW9">
        <f t="shared" si="1"/>
        <v>5.4355880299216328E-2</v>
      </c>
      <c r="DX9">
        <f t="shared" si="1"/>
        <v>5.3803865612908751E-2</v>
      </c>
      <c r="DY9">
        <f t="shared" si="1"/>
        <v>5.2838704025149501E-2</v>
      </c>
      <c r="DZ9">
        <f t="shared" si="1"/>
        <v>6.122086666270956E-2</v>
      </c>
      <c r="EA9">
        <f t="shared" si="1"/>
        <v>5.8147407906895279E-2</v>
      </c>
      <c r="EB9">
        <f t="shared" si="1"/>
        <v>5.1736461141441765E-2</v>
      </c>
      <c r="EC9">
        <f t="shared" si="1"/>
        <v>4.6583403601465262E-2</v>
      </c>
      <c r="ED9">
        <f t="shared" si="1"/>
        <v>5.5514412329002678E-2</v>
      </c>
      <c r="EE9">
        <f t="shared" si="1"/>
        <v>5.0108294607839034E-2</v>
      </c>
      <c r="EF9">
        <f t="shared" si="1"/>
        <v>4.8530644958517048E-2</v>
      </c>
      <c r="EG9">
        <f t="shared" si="1"/>
        <v>4.9891877862928834E-2</v>
      </c>
      <c r="EH9">
        <f t="shared" si="1"/>
        <v>5.5779275286759487E-2</v>
      </c>
      <c r="EI9">
        <f t="shared" si="1"/>
        <v>5.8303447911219865E-2</v>
      </c>
      <c r="EJ9">
        <f t="shared" si="1"/>
        <v>5.0834578663482476E-2</v>
      </c>
      <c r="EK9">
        <f t="shared" si="1"/>
        <v>6.1022294256756836E-2</v>
      </c>
    </row>
    <row r="10" spans="1:141" x14ac:dyDescent="0.3">
      <c r="A10" s="23" t="s">
        <v>292</v>
      </c>
      <c r="B10" s="23" t="s">
        <v>139</v>
      </c>
      <c r="C10">
        <f>INDEX(EXPORTS!$B$2:$AI$235,MATCH(calculations!$B10,EXPORTS!$A$2:$A$235,0),MATCH(calculations!C$3,EXPORTS!$B$1:$AI$1,0))</f>
        <v>279869037.61000001</v>
      </c>
      <c r="D10">
        <f>INDEX(EXPORTS!$B$2:$AI$235,MATCH(calculations!$B10,EXPORTS!$A$2:$A$235,0),MATCH(calculations!D$3,EXPORTS!$B$1:$AI$1,0))</f>
        <v>278332227.32000017</v>
      </c>
      <c r="E10">
        <f>INDEX(EXPORTS!$B$2:$AI$235,MATCH(calculations!$B10,EXPORTS!$A$2:$A$235,0),MATCH(calculations!E$3,EXPORTS!$B$1:$AI$1,0))</f>
        <v>362969008.64000028</v>
      </c>
      <c r="F10">
        <f>INDEX(EXPORTS!$B$2:$AI$235,MATCH(calculations!$B10,EXPORTS!$A$2:$A$235,0),MATCH(calculations!F$3,EXPORTS!$B$1:$AI$1,0))</f>
        <v>410422506.55000001</v>
      </c>
      <c r="G10">
        <f>INDEX(EXPORTS!$B$2:$AI$235,MATCH(calculations!$B10,EXPORTS!$A$2:$A$235,0),MATCH(calculations!G$3,EXPORTS!$B$1:$AI$1,0))</f>
        <v>316217254.69</v>
      </c>
      <c r="H10">
        <f>INDEX(EXPORTS!$B$2:$AI$235,MATCH(calculations!$B10,EXPORTS!$A$2:$A$235,0),MATCH(calculations!H$3,EXPORTS!$B$1:$AI$1,0))</f>
        <v>363689573.53000021</v>
      </c>
      <c r="I10">
        <f>INDEX(EXPORTS!$B$2:$AI$235,MATCH(calculations!$B10,EXPORTS!$A$2:$A$235,0),MATCH(calculations!I$3,EXPORTS!$B$1:$AI$1,0))</f>
        <v>344270309.86000025</v>
      </c>
      <c r="J10">
        <f>INDEX(EXPORTS!$B$2:$AI$235,MATCH(calculations!$B10,EXPORTS!$A$2:$A$235,0),MATCH(calculations!J$3,EXPORTS!$B$1:$AI$1,0))</f>
        <v>285043954.69000012</v>
      </c>
      <c r="K10">
        <f>INDEX(EXPORTS!$B$2:$AI$235,MATCH(calculations!$B10,EXPORTS!$A$2:$A$235,0),MATCH(calculations!K$3,EXPORTS!$B$1:$AI$1,0))</f>
        <v>301940798.53000003</v>
      </c>
      <c r="L10">
        <f>INDEX(EXPORTS!$B$2:$AI$235,MATCH(calculations!$B10,EXPORTS!$A$2:$A$235,0),MATCH(calculations!L$3,EXPORTS!$B$1:$AI$1,0))</f>
        <v>401356518.51999998</v>
      </c>
      <c r="M10">
        <f>INDEX(EXPORTS!$B$2:$AI$235,MATCH(calculations!$B10,EXPORTS!$A$2:$A$235,0),MATCH(calculations!M$3,EXPORTS!$B$1:$AI$1,0))</f>
        <v>311243676.05000007</v>
      </c>
      <c r="N10">
        <f>INDEX(EXPORTS!$B$2:$AI$235,MATCH(calculations!$B10,EXPORTS!$A$2:$A$235,0),MATCH(calculations!N$3,EXPORTS!$B$1:$AI$1,0))</f>
        <v>310292274.12000006</v>
      </c>
      <c r="O10">
        <f>INDEX(EXPORTS!$B$2:$AI$235,MATCH(calculations!$B10,EXPORTS!$A$2:$A$235,0),MATCH(calculations!O$3,EXPORTS!$B$1:$AI$1,0))</f>
        <v>350922789.74000001</v>
      </c>
      <c r="P10">
        <f>INDEX(EXPORTS!$B$2:$AI$235,MATCH(calculations!$B10,EXPORTS!$A$2:$A$235,0),MATCH(calculations!P$3,EXPORTS!$B$1:$AI$1,0))</f>
        <v>374960961.84000003</v>
      </c>
      <c r="Q10">
        <f>INDEX(EXPORTS!$B$2:$AI$235,MATCH(calculations!$B10,EXPORTS!$A$2:$A$235,0),MATCH(calculations!Q$3,EXPORTS!$B$1:$AI$1,0))</f>
        <v>358799164.81000006</v>
      </c>
      <c r="R10">
        <f>INDEX(EXPORTS!$B$2:$AI$235,MATCH(calculations!$B10,EXPORTS!$A$2:$A$235,0),MATCH(calculations!R$3,EXPORTS!$B$1:$AI$1,0))</f>
        <v>397436904.15000021</v>
      </c>
      <c r="S10">
        <f>INDEX(EXPORTS!$B$2:$AI$235,MATCH(calculations!$B10,EXPORTS!$A$2:$A$235,0),MATCH(calculations!S$3,EXPORTS!$B$1:$AI$1,0))</f>
        <v>352513166.07000005</v>
      </c>
      <c r="T10">
        <f>INDEX(EXPORTS!$B$2:$AI$235,MATCH(calculations!$B10,EXPORTS!$A$2:$A$235,0),MATCH(calculations!T$3,EXPORTS!$B$1:$AI$1,0))</f>
        <v>360637233.93000001</v>
      </c>
      <c r="U10">
        <f>INDEX(EXPORTS!$B$2:$AI$235,MATCH(calculations!$B10,EXPORTS!$A$2:$A$235,0),MATCH(calculations!U$3,EXPORTS!$B$1:$AI$1,0))</f>
        <v>381404317.56999999</v>
      </c>
      <c r="V10">
        <f>INDEX(EXPORTS!$B$2:$AI$235,MATCH(calculations!$B10,EXPORTS!$A$2:$A$235,0),MATCH(calculations!V$3,EXPORTS!$B$1:$AI$1,0))</f>
        <v>353752190.91999984</v>
      </c>
      <c r="W10">
        <f>INDEX(EXPORTS!$B$2:$AI$235,MATCH(calculations!$B10,EXPORTS!$A$2:$A$235,0),MATCH(calculations!W$3,EXPORTS!$B$1:$AI$1,0))</f>
        <v>402341596.90999997</v>
      </c>
      <c r="X10">
        <f>INDEX(EXPORTS!$B$2:$AI$235,MATCH(calculations!$B10,EXPORTS!$A$2:$A$235,0),MATCH(calculations!X$3,EXPORTS!$B$1:$AI$1,0))</f>
        <v>329671333.76000005</v>
      </c>
      <c r="Y10">
        <f>INDEX(EXPORTS!$B$2:$AI$235,MATCH(calculations!$B10,EXPORTS!$A$2:$A$235,0),MATCH(calculations!Y$3,EXPORTS!$B$1:$AI$1,0))</f>
        <v>358866874.1900003</v>
      </c>
      <c r="Z10">
        <f>INDEX(EXPORTS!$B$2:$AI$235,MATCH(calculations!$B10,EXPORTS!$A$2:$A$235,0),MATCH(calculations!Z$3,EXPORTS!$B$1:$AI$1,0))</f>
        <v>365876330.0200001</v>
      </c>
      <c r="AA10">
        <f>INDEX(EXPORTS!$B$2:$AI$235,MATCH(calculations!$B10,EXPORTS!$A$2:$A$235,0),MATCH(calculations!AA$3,EXPORTS!$B$1:$AI$1,0))</f>
        <v>264022954.64999995</v>
      </c>
      <c r="AB10">
        <f>INDEX(EXPORTS!$B$2:$AI$235,MATCH(calculations!$B10,EXPORTS!$A$2:$A$235,0),MATCH(calculations!AB$3,EXPORTS!$B$1:$AI$1,0))</f>
        <v>320545866.07999986</v>
      </c>
      <c r="AC10">
        <f>INDEX(EXPORTS!$B$2:$AI$235,MATCH(calculations!$B10,EXPORTS!$A$2:$A$235,0),MATCH(calculations!AC$3,EXPORTS!$B$1:$AI$1,0))</f>
        <v>331666076.1000002</v>
      </c>
      <c r="AD10">
        <f>INDEX(EXPORTS!$B$2:$AI$235,MATCH(calculations!$B10,EXPORTS!$A$2:$A$235,0),MATCH(calculations!AD$3,EXPORTS!$B$1:$AI$1,0))</f>
        <v>340084532.62999988</v>
      </c>
      <c r="AE10">
        <f>INDEX(EXPORTS!$B$2:$AI$235,MATCH(calculations!$B10,EXPORTS!$A$2:$A$235,0),MATCH(calculations!AE$3,EXPORTS!$B$1:$AI$1,0))</f>
        <v>364380199.87000012</v>
      </c>
      <c r="AF10">
        <f>INDEX(EXPORTS!$B$2:$AI$235,MATCH(calculations!$B10,EXPORTS!$A$2:$A$235,0),MATCH(calculations!AF$3,EXPORTS!$B$1:$AI$1,0))</f>
        <v>319188807.17000008</v>
      </c>
      <c r="AG10">
        <f>INDEX(EXPORTS!$B$2:$AI$235,MATCH(calculations!$B10,EXPORTS!$A$2:$A$235,0),MATCH(calculations!AG$3,EXPORTS!$B$1:$AI$1,0))</f>
        <v>359075893.82000005</v>
      </c>
      <c r="AH10">
        <f>INDEX(EXPORTS!$B$2:$AI$235,MATCH(calculations!$B10,EXPORTS!$A$2:$A$235,0),MATCH(calculations!AH$3,EXPORTS!$B$1:$AI$1,0))</f>
        <v>358444385.89000028</v>
      </c>
      <c r="AI10">
        <f>INDEX(EXPORTS!$B$2:$AI$235,MATCH(calculations!$B10,EXPORTS!$A$2:$A$235,0),MATCH(calculations!AI$3,EXPORTS!$B$1:$AI$1,0))</f>
        <v>439904044.76999986</v>
      </c>
      <c r="AJ10">
        <f>INDEX(EXPORTS!$B$2:$AI$235,MATCH(calculations!$B10,EXPORTS!$A$2:$A$235,0),MATCH(calculations!AJ$3,EXPORTS!$B$1:$AI$1,0))</f>
        <v>339322028.08999985</v>
      </c>
      <c r="AL10">
        <f>INDEX(IMPORTS!$B$2:$AI$246,MATCH(calculations!$B10,IMPORTS!$A$2:$A$246,0),MATCH(calculations!AL$3,IMPORTS!$B$1:$AI$1,0))</f>
        <v>1632316603.4899993</v>
      </c>
      <c r="AM10">
        <f>INDEX(IMPORTS!$B$2:$AI$246,MATCH(calculations!$B10,IMPORTS!$A$2:$A$246,0),MATCH(calculations!AM$3,IMPORTS!$B$1:$AI$1,0))</f>
        <v>1531153513.180001</v>
      </c>
      <c r="AN10">
        <f>INDEX(IMPORTS!$B$2:$AI$246,MATCH(calculations!$B10,IMPORTS!$A$2:$A$246,0),MATCH(calculations!AN$3,IMPORTS!$B$1:$AI$1,0))</f>
        <v>1983420357.3899975</v>
      </c>
      <c r="AO10">
        <f>INDEX(IMPORTS!$B$2:$AI$246,MATCH(calculations!$B10,IMPORTS!$A$2:$A$246,0),MATCH(calculations!AO$3,IMPORTS!$B$1:$AI$1,0))</f>
        <v>1591311900.1099997</v>
      </c>
      <c r="AP10">
        <f>INDEX(IMPORTS!$B$2:$AI$246,MATCH(calculations!$B10,IMPORTS!$A$2:$A$246,0),MATCH(calculations!AP$3,IMPORTS!$B$1:$AI$1,0))</f>
        <v>1988906987.6299996</v>
      </c>
      <c r="AQ10">
        <f>INDEX(IMPORTS!$B$2:$AI$246,MATCH(calculations!$B10,IMPORTS!$A$2:$A$246,0),MATCH(calculations!AQ$3,IMPORTS!$B$1:$AI$1,0))</f>
        <v>1835210454.819999</v>
      </c>
      <c r="AR10">
        <f>INDEX(IMPORTS!$B$2:$AI$246,MATCH(calculations!$B10,IMPORTS!$A$2:$A$246,0),MATCH(calculations!AR$3,IMPORTS!$B$1:$AI$1,0))</f>
        <v>1840261359.1000004</v>
      </c>
      <c r="AS10">
        <f>INDEX(IMPORTS!$B$2:$AI$246,MATCH(calculations!$B10,IMPORTS!$A$2:$A$246,0),MATCH(calculations!AS$3,IMPORTS!$B$1:$AI$1,0))</f>
        <v>1739534451.21</v>
      </c>
      <c r="AT10">
        <f>INDEX(IMPORTS!$B$2:$AI$246,MATCH(calculations!$B10,IMPORTS!$A$2:$A$246,0),MATCH(calculations!AT$3,IMPORTS!$B$1:$AI$1,0))</f>
        <v>1567962863.7800002</v>
      </c>
      <c r="AU10">
        <f>INDEX(IMPORTS!$B$2:$AI$246,MATCH(calculations!$B10,IMPORTS!$A$2:$A$246,0),MATCH(calculations!AU$3,IMPORTS!$B$1:$AI$1,0))</f>
        <v>1976544648.6800003</v>
      </c>
      <c r="AV10">
        <f>INDEX(IMPORTS!$B$2:$AI$246,MATCH(calculations!$B10,IMPORTS!$A$2:$A$246,0),MATCH(calculations!AV$3,IMPORTS!$B$1:$AI$1,0))</f>
        <v>1626712126.8400002</v>
      </c>
      <c r="AW10">
        <f>INDEX(IMPORTS!$B$2:$AI$246,MATCH(calculations!$B10,IMPORTS!$A$2:$A$246,0),MATCH(calculations!AW$3,IMPORTS!$B$1:$AI$1,0))</f>
        <v>1405774107.5500016</v>
      </c>
      <c r="AX10">
        <f>INDEX(IMPORTS!$B$2:$AI$246,MATCH(calculations!$B10,IMPORTS!$A$2:$A$246,0),MATCH(calculations!AX$3,IMPORTS!$B$1:$AI$1,0))</f>
        <v>1534260602.6900005</v>
      </c>
      <c r="AY10">
        <f>INDEX(IMPORTS!$B$2:$AI$246,MATCH(calculations!$B10,IMPORTS!$A$2:$A$246,0),MATCH(calculations!AY$3,IMPORTS!$B$1:$AI$1,0))</f>
        <v>1458278048.1900015</v>
      </c>
      <c r="AZ10">
        <f>INDEX(IMPORTS!$B$2:$AI$246,MATCH(calculations!$B10,IMPORTS!$A$2:$A$246,0),MATCH(calculations!AZ$3,IMPORTS!$B$1:$AI$1,0))</f>
        <v>1463195990.7999988</v>
      </c>
      <c r="BA10">
        <f>INDEX(IMPORTS!$B$2:$AI$246,MATCH(calculations!$B10,IMPORTS!$A$2:$A$246,0),MATCH(calculations!BA$3,IMPORTS!$B$1:$AI$1,0))</f>
        <v>1740065159.7499986</v>
      </c>
      <c r="BB10">
        <f>INDEX(IMPORTS!$B$2:$AI$246,MATCH(calculations!$B10,IMPORTS!$A$2:$A$246,0),MATCH(calculations!BB$3,IMPORTS!$B$1:$AI$1,0))</f>
        <v>1679250932.9100018</v>
      </c>
      <c r="BC10">
        <f>INDEX(IMPORTS!$B$2:$AI$246,MATCH(calculations!$B10,IMPORTS!$A$2:$A$246,0),MATCH(calculations!BC$3,IMPORTS!$B$1:$AI$1,0))</f>
        <v>1499206313.9600017</v>
      </c>
      <c r="BD10">
        <f>INDEX(IMPORTS!$B$2:$AI$246,MATCH(calculations!$B10,IMPORTS!$A$2:$A$246,0),MATCH(calculations!BD$3,IMPORTS!$B$1:$AI$1,0))</f>
        <v>1637159909.5700002</v>
      </c>
      <c r="BE10">
        <f>INDEX(IMPORTS!$B$2:$AI$246,MATCH(calculations!$B10,IMPORTS!$A$2:$A$246,0),MATCH(calculations!BE$3,IMPORTS!$B$1:$AI$1,0))</f>
        <v>1793062173.4900002</v>
      </c>
      <c r="BF10">
        <f>INDEX(IMPORTS!$B$2:$AI$246,MATCH(calculations!$B10,IMPORTS!$A$2:$A$246,0),MATCH(calculations!BF$3,IMPORTS!$B$1:$AI$1,0))</f>
        <v>1561961124.1700001</v>
      </c>
      <c r="BG10">
        <f>INDEX(IMPORTS!$B$2:$AI$246,MATCH(calculations!$B10,IMPORTS!$A$2:$A$246,0),MATCH(calculations!BG$3,IMPORTS!$B$1:$AI$1,0))</f>
        <v>1814254646.4599988</v>
      </c>
      <c r="BH10">
        <f>INDEX(IMPORTS!$B$2:$AI$246,MATCH(calculations!$B10,IMPORTS!$A$2:$A$246,0),MATCH(calculations!BH$3,IMPORTS!$B$1:$AI$1,0))</f>
        <v>1674833046.3600004</v>
      </c>
      <c r="BI10">
        <f>INDEX(IMPORTS!$B$2:$AI$246,MATCH(calculations!$B10,IMPORTS!$A$2:$A$246,0),MATCH(calculations!BI$3,IMPORTS!$B$1:$AI$1,0))</f>
        <v>1404972560.000001</v>
      </c>
      <c r="BJ10">
        <f>INDEX(IMPORTS!$B$2:$AI$246,MATCH(calculations!$B10,IMPORTS!$A$2:$A$246,0),MATCH(calculations!BJ$3,IMPORTS!$B$1:$AI$1,0))</f>
        <v>1535136268.2700014</v>
      </c>
      <c r="BK10">
        <f>INDEX(IMPORTS!$B$2:$AI$246,MATCH(calculations!$B10,IMPORTS!$A$2:$A$246,0),MATCH(calculations!BK$3,IMPORTS!$B$1:$AI$1,0))</f>
        <v>1492982814.749999</v>
      </c>
      <c r="BL10">
        <f>INDEX(IMPORTS!$B$2:$AI$246,MATCH(calculations!$B10,IMPORTS!$A$2:$A$246,0),MATCH(calculations!BL$3,IMPORTS!$B$1:$AI$1,0))</f>
        <v>1637426121.7200007</v>
      </c>
      <c r="BM10">
        <f>INDEX(IMPORTS!$B$2:$AI$246,MATCH(calculations!$B10,IMPORTS!$A$2:$A$246,0),MATCH(calculations!BM$3,IMPORTS!$B$1:$AI$1,0))</f>
        <v>1766043028.5299983</v>
      </c>
      <c r="BN10">
        <f>INDEX(IMPORTS!$B$2:$AI$246,MATCH(calculations!$B10,IMPORTS!$A$2:$A$246,0),MATCH(calculations!BN$3,IMPORTS!$B$1:$AI$1,0))</f>
        <v>1487399947.5600004</v>
      </c>
      <c r="BO10">
        <f>INDEX(IMPORTS!$B$2:$AI$246,MATCH(calculations!$B10,IMPORTS!$A$2:$A$246,0),MATCH(calculations!BO$3,IMPORTS!$B$1:$AI$1,0))</f>
        <v>1364449413.6599998</v>
      </c>
      <c r="BP10">
        <f>INDEX(IMPORTS!$B$2:$AI$246,MATCH(calculations!$B10,IMPORTS!$A$2:$A$246,0),MATCH(calculations!BP$3,IMPORTS!$B$1:$AI$1,0))</f>
        <v>1631213893.5300007</v>
      </c>
      <c r="BQ10">
        <f>INDEX(IMPORTS!$B$2:$AI$246,MATCH(calculations!$B10,IMPORTS!$A$2:$A$246,0),MATCH(calculations!BQ$3,IMPORTS!$B$1:$AI$1,0))</f>
        <v>1605263022.04</v>
      </c>
      <c r="BR10">
        <f>INDEX(IMPORTS!$B$2:$AI$246,MATCH(calculations!$B10,IMPORTS!$A$2:$A$246,0),MATCH(calculations!BR$3,IMPORTS!$B$1:$AI$1,0))</f>
        <v>1495253790.9599996</v>
      </c>
      <c r="BS10">
        <f>INDEX(IMPORTS!$B$2:$AI$246,MATCH(calculations!$B10,IMPORTS!$A$2:$A$246,0),MATCH(calculations!BS$3,IMPORTS!$B$1:$AI$1,0))</f>
        <v>1719736949.9500003</v>
      </c>
      <c r="BU10">
        <f t="shared" si="2"/>
        <v>1912185641.0999994</v>
      </c>
      <c r="BV10">
        <f t="shared" si="3"/>
        <v>1809485740.5000012</v>
      </c>
      <c r="BW10">
        <f t="shared" si="4"/>
        <v>2346389366.0299978</v>
      </c>
      <c r="BX10">
        <f t="shared" si="5"/>
        <v>2001734406.6599996</v>
      </c>
      <c r="BY10">
        <f t="shared" si="6"/>
        <v>2305124242.3199997</v>
      </c>
      <c r="BZ10">
        <f t="shared" si="7"/>
        <v>2198900028.3499994</v>
      </c>
      <c r="CA10">
        <f t="shared" si="8"/>
        <v>2184531668.9600005</v>
      </c>
      <c r="CB10">
        <f t="shared" si="9"/>
        <v>2024578405.9000001</v>
      </c>
      <c r="CC10">
        <f t="shared" si="10"/>
        <v>1869903662.3100002</v>
      </c>
      <c r="CD10">
        <f t="shared" si="11"/>
        <v>2377901167.2000003</v>
      </c>
      <c r="CE10">
        <f t="shared" si="12"/>
        <v>1937955802.8900003</v>
      </c>
      <c r="CF10">
        <f t="shared" si="13"/>
        <v>1716066381.6700017</v>
      </c>
      <c r="CG10">
        <f t="shared" si="14"/>
        <v>1885183392.4300005</v>
      </c>
      <c r="CH10">
        <f t="shared" si="15"/>
        <v>1833239010.0300016</v>
      </c>
      <c r="CI10">
        <f t="shared" si="16"/>
        <v>1821995155.6099987</v>
      </c>
      <c r="CJ10">
        <f t="shared" si="17"/>
        <v>2137502063.8999987</v>
      </c>
      <c r="CK10">
        <f t="shared" si="18"/>
        <v>2031764098.9800019</v>
      </c>
      <c r="CL10">
        <f t="shared" si="19"/>
        <v>1859843547.8900018</v>
      </c>
      <c r="CM10">
        <f t="shared" si="20"/>
        <v>2018564227.1400001</v>
      </c>
      <c r="CN10">
        <f t="shared" si="21"/>
        <v>2146814364.4100001</v>
      </c>
      <c r="CO10">
        <f t="shared" si="22"/>
        <v>1964302721.0799999</v>
      </c>
      <c r="CP10">
        <f t="shared" si="23"/>
        <v>2143925980.2199988</v>
      </c>
      <c r="CQ10">
        <f t="shared" si="24"/>
        <v>2033699920.5500007</v>
      </c>
      <c r="CR10">
        <f t="shared" si="25"/>
        <v>1770848890.0200009</v>
      </c>
      <c r="CS10">
        <f t="shared" si="26"/>
        <v>1799159222.9200013</v>
      </c>
      <c r="CT10">
        <f t="shared" si="27"/>
        <v>1813528680.829999</v>
      </c>
      <c r="CU10">
        <f t="shared" si="28"/>
        <v>1969092197.8200009</v>
      </c>
      <c r="CV10">
        <f t="shared" si="29"/>
        <v>2106127561.1599982</v>
      </c>
      <c r="CW10">
        <f t="shared" si="30"/>
        <v>1851780147.4300005</v>
      </c>
      <c r="CX10">
        <f t="shared" si="31"/>
        <v>1683638220.8299999</v>
      </c>
      <c r="CY10">
        <f t="shared" si="32"/>
        <v>1990289787.3500009</v>
      </c>
      <c r="CZ10">
        <f t="shared" si="33"/>
        <v>1963707407.9300003</v>
      </c>
      <c r="DA10">
        <f t="shared" si="34"/>
        <v>1935157835.7299995</v>
      </c>
      <c r="DB10">
        <f t="shared" si="35"/>
        <v>2059058978.0400002</v>
      </c>
      <c r="DC10" t="str">
        <f t="shared" si="36"/>
        <v>Japan</v>
      </c>
      <c r="DD10">
        <f t="shared" si="37"/>
        <v>2.1401357535006675</v>
      </c>
      <c r="DE10">
        <f t="shared" si="38"/>
        <v>1.9718003682420875</v>
      </c>
      <c r="DF10">
        <f t="shared" si="1"/>
        <v>2.214245090115782</v>
      </c>
      <c r="DG10">
        <f t="shared" si="1"/>
        <v>2.1336059914318977</v>
      </c>
      <c r="DH10">
        <f t="shared" si="1"/>
        <v>2.1774190116983054</v>
      </c>
      <c r="DI10">
        <f t="shared" si="1"/>
        <v>2.1178512475171178</v>
      </c>
      <c r="DJ10">
        <f t="shared" si="1"/>
        <v>2.2657711614131606</v>
      </c>
      <c r="DK10">
        <f t="shared" si="1"/>
        <v>1.891527523317841</v>
      </c>
      <c r="DL10">
        <f t="shared" si="1"/>
        <v>1.8342129257001387</v>
      </c>
      <c r="DM10">
        <f t="shared" si="1"/>
        <v>2.2535083762231598</v>
      </c>
      <c r="DN10">
        <f t="shared" si="1"/>
        <v>1.9165994779298607</v>
      </c>
      <c r="DO10">
        <f t="shared" si="1"/>
        <v>1.79398500473268</v>
      </c>
      <c r="DP10">
        <f t="shared" si="1"/>
        <v>2.1097531614874883</v>
      </c>
      <c r="DQ10">
        <f t="shared" si="1"/>
        <v>1.7795057976200859</v>
      </c>
      <c r="DR10">
        <f t="shared" si="1"/>
        <v>1.826433576509533</v>
      </c>
      <c r="DS10">
        <f t="shared" si="1"/>
        <v>1.9890029174334583</v>
      </c>
      <c r="DT10">
        <f t="shared" si="1"/>
        <v>1.8367539782554838</v>
      </c>
      <c r="DU10">
        <f t="shared" si="1"/>
        <v>1.8588238248814999</v>
      </c>
      <c r="DV10">
        <f t="shared" si="1"/>
        <v>1.8297034583663381</v>
      </c>
      <c r="DW10">
        <f t="shared" si="1"/>
        <v>1.9578839551796789</v>
      </c>
      <c r="DX10">
        <f t="shared" si="1"/>
        <v>1.9496698377927446</v>
      </c>
      <c r="DY10">
        <f t="shared" si="1"/>
        <v>1.8481046021529606</v>
      </c>
      <c r="DZ10">
        <f t="shared" si="1"/>
        <v>1.9325167393848135</v>
      </c>
      <c r="EA10">
        <f t="shared" si="1"/>
        <v>1.7419294215890275</v>
      </c>
      <c r="EB10">
        <f t="shared" si="1"/>
        <v>1.9138008105450699</v>
      </c>
      <c r="EC10">
        <f t="shared" si="1"/>
        <v>1.8784703689510529</v>
      </c>
      <c r="ED10">
        <f t="shared" si="1"/>
        <v>1.8313699982913763</v>
      </c>
      <c r="EE10">
        <f t="shared" si="1"/>
        <v>1.936847297052178</v>
      </c>
      <c r="EF10">
        <f t="shared" si="1"/>
        <v>1.6877072211095225</v>
      </c>
      <c r="EG10">
        <f t="shared" si="1"/>
        <v>1.5663320945840891</v>
      </c>
      <c r="EH10">
        <f t="shared" si="1"/>
        <v>1.7546067696289185</v>
      </c>
      <c r="EI10">
        <f t="shared" si="1"/>
        <v>1.7319659923102839</v>
      </c>
      <c r="EJ10">
        <f t="shared" si="1"/>
        <v>1.6772705631423448</v>
      </c>
      <c r="EK10">
        <f t="shared" si="1"/>
        <v>1.5639329257694068</v>
      </c>
    </row>
    <row r="11" spans="1:141" x14ac:dyDescent="0.3">
      <c r="A11" s="23" t="s">
        <v>293</v>
      </c>
      <c r="B11" s="23" t="s">
        <v>130</v>
      </c>
      <c r="C11">
        <f>INDEX(EXPORTS!$B$2:$AI$235,MATCH(calculations!$B11,EXPORTS!$A$2:$A$235,0),MATCH(calculations!C$3,EXPORTS!$B$1:$AI$1,0))</f>
        <v>462482702.75000006</v>
      </c>
      <c r="D11">
        <f>INDEX(EXPORTS!$B$2:$AI$235,MATCH(calculations!$B11,EXPORTS!$A$2:$A$235,0),MATCH(calculations!D$3,EXPORTS!$B$1:$AI$1,0))</f>
        <v>549177860.58000004</v>
      </c>
      <c r="E11">
        <f>INDEX(EXPORTS!$B$2:$AI$235,MATCH(calculations!$B11,EXPORTS!$A$2:$A$235,0),MATCH(calculations!E$3,EXPORTS!$B$1:$AI$1,0))</f>
        <v>507040095.57000053</v>
      </c>
      <c r="F11">
        <f>INDEX(EXPORTS!$B$2:$AI$235,MATCH(calculations!$B11,EXPORTS!$A$2:$A$235,0),MATCH(calculations!F$3,EXPORTS!$B$1:$AI$1,0))</f>
        <v>490824044.4000001</v>
      </c>
      <c r="G11">
        <f>INDEX(EXPORTS!$B$2:$AI$235,MATCH(calculations!$B11,EXPORTS!$A$2:$A$235,0),MATCH(calculations!G$3,EXPORTS!$B$1:$AI$1,0))</f>
        <v>474269645.06999993</v>
      </c>
      <c r="H11">
        <f>INDEX(EXPORTS!$B$2:$AI$235,MATCH(calculations!$B11,EXPORTS!$A$2:$A$235,0),MATCH(calculations!H$3,EXPORTS!$B$1:$AI$1,0))</f>
        <v>482708255.97000003</v>
      </c>
      <c r="I11">
        <f>INDEX(EXPORTS!$B$2:$AI$235,MATCH(calculations!$B11,EXPORTS!$A$2:$A$235,0),MATCH(calculations!I$3,EXPORTS!$B$1:$AI$1,0))</f>
        <v>534458643.14000022</v>
      </c>
      <c r="J11">
        <f>INDEX(EXPORTS!$B$2:$AI$235,MATCH(calculations!$B11,EXPORTS!$A$2:$A$235,0),MATCH(calculations!J$3,EXPORTS!$B$1:$AI$1,0))</f>
        <v>523709863.90000004</v>
      </c>
      <c r="K11">
        <f>INDEX(EXPORTS!$B$2:$AI$235,MATCH(calculations!$B11,EXPORTS!$A$2:$A$235,0),MATCH(calculations!K$3,EXPORTS!$B$1:$AI$1,0))</f>
        <v>453397828.48000002</v>
      </c>
      <c r="L11">
        <f>INDEX(EXPORTS!$B$2:$AI$235,MATCH(calculations!$B11,EXPORTS!$A$2:$A$235,0),MATCH(calculations!L$3,EXPORTS!$B$1:$AI$1,0))</f>
        <v>571207405.29999995</v>
      </c>
      <c r="M11">
        <f>INDEX(EXPORTS!$B$2:$AI$235,MATCH(calculations!$B11,EXPORTS!$A$2:$A$235,0),MATCH(calculations!M$3,EXPORTS!$B$1:$AI$1,0))</f>
        <v>479161465.94999987</v>
      </c>
      <c r="N11">
        <f>INDEX(EXPORTS!$B$2:$AI$235,MATCH(calculations!$B11,EXPORTS!$A$2:$A$235,0),MATCH(calculations!N$3,EXPORTS!$B$1:$AI$1,0))</f>
        <v>501008705.17000002</v>
      </c>
      <c r="O11">
        <f>INDEX(EXPORTS!$B$2:$AI$235,MATCH(calculations!$B11,EXPORTS!$A$2:$A$235,0),MATCH(calculations!O$3,EXPORTS!$B$1:$AI$1,0))</f>
        <v>394554097.33000004</v>
      </c>
      <c r="P11">
        <f>INDEX(EXPORTS!$B$2:$AI$235,MATCH(calculations!$B11,EXPORTS!$A$2:$A$235,0),MATCH(calculations!P$3,EXPORTS!$B$1:$AI$1,0))</f>
        <v>480037214.31000006</v>
      </c>
      <c r="Q11">
        <f>INDEX(EXPORTS!$B$2:$AI$235,MATCH(calculations!$B11,EXPORTS!$A$2:$A$235,0),MATCH(calculations!Q$3,EXPORTS!$B$1:$AI$1,0))</f>
        <v>422289315.31999987</v>
      </c>
      <c r="R11">
        <f>INDEX(EXPORTS!$B$2:$AI$235,MATCH(calculations!$B11,EXPORTS!$A$2:$A$235,0),MATCH(calculations!R$3,EXPORTS!$B$1:$AI$1,0))</f>
        <v>420550697.11999971</v>
      </c>
      <c r="S11">
        <f>INDEX(EXPORTS!$B$2:$AI$235,MATCH(calculations!$B11,EXPORTS!$A$2:$A$235,0),MATCH(calculations!S$3,EXPORTS!$B$1:$AI$1,0))</f>
        <v>658056325.1700002</v>
      </c>
      <c r="T11">
        <f>INDEX(EXPORTS!$B$2:$AI$235,MATCH(calculations!$B11,EXPORTS!$A$2:$A$235,0),MATCH(calculations!T$3,EXPORTS!$B$1:$AI$1,0))</f>
        <v>502849881.27999979</v>
      </c>
      <c r="U11">
        <f>INDEX(EXPORTS!$B$2:$AI$235,MATCH(calculations!$B11,EXPORTS!$A$2:$A$235,0),MATCH(calculations!U$3,EXPORTS!$B$1:$AI$1,0))</f>
        <v>564540372.67999995</v>
      </c>
      <c r="V11">
        <f>INDEX(EXPORTS!$B$2:$AI$235,MATCH(calculations!$B11,EXPORTS!$A$2:$A$235,0),MATCH(calculations!V$3,EXPORTS!$B$1:$AI$1,0))</f>
        <v>348555622.59000003</v>
      </c>
      <c r="W11">
        <f>INDEX(EXPORTS!$B$2:$AI$235,MATCH(calculations!$B11,EXPORTS!$A$2:$A$235,0),MATCH(calculations!W$3,EXPORTS!$B$1:$AI$1,0))</f>
        <v>277929645.73000002</v>
      </c>
      <c r="X11">
        <f>INDEX(EXPORTS!$B$2:$AI$235,MATCH(calculations!$B11,EXPORTS!$A$2:$A$235,0),MATCH(calculations!X$3,EXPORTS!$B$1:$AI$1,0))</f>
        <v>755807331.25</v>
      </c>
      <c r="Y11">
        <f>INDEX(EXPORTS!$B$2:$AI$235,MATCH(calculations!$B11,EXPORTS!$A$2:$A$235,0),MATCH(calculations!Y$3,EXPORTS!$B$1:$AI$1,0))</f>
        <v>577698108.55000019</v>
      </c>
      <c r="Z11">
        <f>INDEX(EXPORTS!$B$2:$AI$235,MATCH(calculations!$B11,EXPORTS!$A$2:$A$235,0),MATCH(calculations!Z$3,EXPORTS!$B$1:$AI$1,0))</f>
        <v>761707827.34000015</v>
      </c>
      <c r="AA11">
        <f>INDEX(EXPORTS!$B$2:$AI$235,MATCH(calculations!$B11,EXPORTS!$A$2:$A$235,0),MATCH(calculations!AA$3,EXPORTS!$B$1:$AI$1,0))</f>
        <v>234606540.08999988</v>
      </c>
      <c r="AB11">
        <f>INDEX(EXPORTS!$B$2:$AI$235,MATCH(calculations!$B11,EXPORTS!$A$2:$A$235,0),MATCH(calculations!AB$3,EXPORTS!$B$1:$AI$1,0))</f>
        <v>600055258.72000027</v>
      </c>
      <c r="AC11">
        <f>INDEX(EXPORTS!$B$2:$AI$235,MATCH(calculations!$B11,EXPORTS!$A$2:$A$235,0),MATCH(calculations!AC$3,EXPORTS!$B$1:$AI$1,0))</f>
        <v>500792803.20000023</v>
      </c>
      <c r="AD11">
        <f>INDEX(EXPORTS!$B$2:$AI$235,MATCH(calculations!$B11,EXPORTS!$A$2:$A$235,0),MATCH(calculations!AD$3,EXPORTS!$B$1:$AI$1,0))</f>
        <v>666453131.02999997</v>
      </c>
      <c r="AE11">
        <f>INDEX(EXPORTS!$B$2:$AI$235,MATCH(calculations!$B11,EXPORTS!$A$2:$A$235,0),MATCH(calculations!AE$3,EXPORTS!$B$1:$AI$1,0))</f>
        <v>702179862.07000017</v>
      </c>
      <c r="AF11">
        <f>INDEX(EXPORTS!$B$2:$AI$235,MATCH(calculations!$B11,EXPORTS!$A$2:$A$235,0),MATCH(calculations!AF$3,EXPORTS!$B$1:$AI$1,0))</f>
        <v>371263454.17999983</v>
      </c>
      <c r="AG11">
        <f>INDEX(EXPORTS!$B$2:$AI$235,MATCH(calculations!$B11,EXPORTS!$A$2:$A$235,0),MATCH(calculations!AG$3,EXPORTS!$B$1:$AI$1,0))</f>
        <v>636017514.11999989</v>
      </c>
      <c r="AH11">
        <f>INDEX(EXPORTS!$B$2:$AI$235,MATCH(calculations!$B11,EXPORTS!$A$2:$A$235,0),MATCH(calculations!AH$3,EXPORTS!$B$1:$AI$1,0))</f>
        <v>539011325.72000003</v>
      </c>
      <c r="AI11">
        <f>INDEX(EXPORTS!$B$2:$AI$235,MATCH(calculations!$B11,EXPORTS!$A$2:$A$235,0),MATCH(calculations!AI$3,EXPORTS!$B$1:$AI$1,0))</f>
        <v>644740520.59000003</v>
      </c>
      <c r="AJ11">
        <f>INDEX(EXPORTS!$B$2:$AI$235,MATCH(calculations!$B11,EXPORTS!$A$2:$A$235,0),MATCH(calculations!AJ$3,EXPORTS!$B$1:$AI$1,0))</f>
        <v>484554881.38000023</v>
      </c>
      <c r="AL11">
        <f>INDEX(IMPORTS!$B$2:$AI$246,MATCH(calculations!$B11,IMPORTS!$A$2:$A$246,0),MATCH(calculations!AL$3,IMPORTS!$B$1:$AI$1,0))</f>
        <v>1535268569.6399999</v>
      </c>
      <c r="AM11">
        <f>INDEX(IMPORTS!$B$2:$AI$246,MATCH(calculations!$B11,IMPORTS!$A$2:$A$246,0),MATCH(calculations!AM$3,IMPORTS!$B$1:$AI$1,0))</f>
        <v>1434011612.05</v>
      </c>
      <c r="AN11">
        <f>INDEX(IMPORTS!$B$2:$AI$246,MATCH(calculations!$B11,IMPORTS!$A$2:$A$246,0),MATCH(calculations!AN$3,IMPORTS!$B$1:$AI$1,0))</f>
        <v>1799748140.9800014</v>
      </c>
      <c r="AO11">
        <f>INDEX(IMPORTS!$B$2:$AI$246,MATCH(calculations!$B11,IMPORTS!$A$2:$A$246,0),MATCH(calculations!AO$3,IMPORTS!$B$1:$AI$1,0))</f>
        <v>1528694083.1299994</v>
      </c>
      <c r="AP11">
        <f>INDEX(IMPORTS!$B$2:$AI$246,MATCH(calculations!$B11,IMPORTS!$A$2:$A$246,0),MATCH(calculations!AP$3,IMPORTS!$B$1:$AI$1,0))</f>
        <v>1697188868.1599991</v>
      </c>
      <c r="AQ11">
        <f>INDEX(IMPORTS!$B$2:$AI$246,MATCH(calculations!$B11,IMPORTS!$A$2:$A$246,0),MATCH(calculations!AQ$3,IMPORTS!$B$1:$AI$1,0))</f>
        <v>1785429599.7300012</v>
      </c>
      <c r="AR11">
        <f>INDEX(IMPORTS!$B$2:$AI$246,MATCH(calculations!$B11,IMPORTS!$A$2:$A$246,0),MATCH(calculations!AR$3,IMPORTS!$B$1:$AI$1,0))</f>
        <v>1634043526.9899998</v>
      </c>
      <c r="AS11">
        <f>INDEX(IMPORTS!$B$2:$AI$246,MATCH(calculations!$B11,IMPORTS!$A$2:$A$246,0),MATCH(calculations!AS$3,IMPORTS!$B$1:$AI$1,0))</f>
        <v>1723708403.4400001</v>
      </c>
      <c r="AT11">
        <f>INDEX(IMPORTS!$B$2:$AI$246,MATCH(calculations!$B11,IMPORTS!$A$2:$A$246,0),MATCH(calculations!AT$3,IMPORTS!$B$1:$AI$1,0))</f>
        <v>1565436413.8100004</v>
      </c>
      <c r="AU11">
        <f>INDEX(IMPORTS!$B$2:$AI$246,MATCH(calculations!$B11,IMPORTS!$A$2:$A$246,0),MATCH(calculations!AU$3,IMPORTS!$B$1:$AI$1,0))</f>
        <v>1801197169.8600008</v>
      </c>
      <c r="AV11">
        <f>INDEX(IMPORTS!$B$2:$AI$246,MATCH(calculations!$B11,IMPORTS!$A$2:$A$246,0),MATCH(calculations!AV$3,IMPORTS!$B$1:$AI$1,0))</f>
        <v>1598498710.3200011</v>
      </c>
      <c r="AW11">
        <f>INDEX(IMPORTS!$B$2:$AI$246,MATCH(calculations!$B11,IMPORTS!$A$2:$A$246,0),MATCH(calculations!AW$3,IMPORTS!$B$1:$AI$1,0))</f>
        <v>1499517818.1100001</v>
      </c>
      <c r="AX11">
        <f>INDEX(IMPORTS!$B$2:$AI$246,MATCH(calculations!$B11,IMPORTS!$A$2:$A$246,0),MATCH(calculations!AX$3,IMPORTS!$B$1:$AI$1,0))</f>
        <v>1452317689.6699996</v>
      </c>
      <c r="AY11">
        <f>INDEX(IMPORTS!$B$2:$AI$246,MATCH(calculations!$B11,IMPORTS!$A$2:$A$246,0),MATCH(calculations!AY$3,IMPORTS!$B$1:$AI$1,0))</f>
        <v>1682882125.8000002</v>
      </c>
      <c r="AZ11">
        <f>INDEX(IMPORTS!$B$2:$AI$246,MATCH(calculations!$B11,IMPORTS!$A$2:$A$246,0),MATCH(calculations!AZ$3,IMPORTS!$B$1:$AI$1,0))</f>
        <v>1671498880.5899987</v>
      </c>
      <c r="BA11">
        <f>INDEX(IMPORTS!$B$2:$AI$246,MATCH(calculations!$B11,IMPORTS!$A$2:$A$246,0),MATCH(calculations!BA$3,IMPORTS!$B$1:$AI$1,0))</f>
        <v>1922496224.5900016</v>
      </c>
      <c r="BB11">
        <f>INDEX(IMPORTS!$B$2:$AI$246,MATCH(calculations!$B11,IMPORTS!$A$2:$A$246,0),MATCH(calculations!BB$3,IMPORTS!$B$1:$AI$1,0))</f>
        <v>1777285919.2599993</v>
      </c>
      <c r="BC11">
        <f>INDEX(IMPORTS!$B$2:$AI$246,MATCH(calculations!$B11,IMPORTS!$A$2:$A$246,0),MATCH(calculations!BC$3,IMPORTS!$B$1:$AI$1,0))</f>
        <v>1851304349.0399995</v>
      </c>
      <c r="BD11">
        <f>INDEX(IMPORTS!$B$2:$AI$246,MATCH(calculations!$B11,IMPORTS!$A$2:$A$246,0),MATCH(calculations!BD$3,IMPORTS!$B$1:$AI$1,0))</f>
        <v>2286437037.7799988</v>
      </c>
      <c r="BE11">
        <f>INDEX(IMPORTS!$B$2:$AI$246,MATCH(calculations!$B11,IMPORTS!$A$2:$A$246,0),MATCH(calculations!BE$3,IMPORTS!$B$1:$AI$1,0))</f>
        <v>2296927100.7000012</v>
      </c>
      <c r="BF11">
        <f>INDEX(IMPORTS!$B$2:$AI$246,MATCH(calculations!$B11,IMPORTS!$A$2:$A$246,0),MATCH(calculations!BF$3,IMPORTS!$B$1:$AI$1,0))</f>
        <v>1955169505.5899999</v>
      </c>
      <c r="BG11">
        <f>INDEX(IMPORTS!$B$2:$AI$246,MATCH(calculations!$B11,IMPORTS!$A$2:$A$246,0),MATCH(calculations!BG$3,IMPORTS!$B$1:$AI$1,0))</f>
        <v>2127059193.0500004</v>
      </c>
      <c r="BH11">
        <f>INDEX(IMPORTS!$B$2:$AI$246,MATCH(calculations!$B11,IMPORTS!$A$2:$A$246,0),MATCH(calculations!BH$3,IMPORTS!$B$1:$AI$1,0))</f>
        <v>1898472138.750001</v>
      </c>
      <c r="BI11">
        <f>INDEX(IMPORTS!$B$2:$AI$246,MATCH(calculations!$B11,IMPORTS!$A$2:$A$246,0),MATCH(calculations!BI$3,IMPORTS!$B$1:$AI$1,0))</f>
        <v>2078796258.5900006</v>
      </c>
      <c r="BJ11">
        <f>INDEX(IMPORTS!$B$2:$AI$246,MATCH(calculations!$B11,IMPORTS!$A$2:$A$246,0),MATCH(calculations!BJ$3,IMPORTS!$B$1:$AI$1,0))</f>
        <v>2049946865.6400003</v>
      </c>
      <c r="BK11">
        <f>INDEX(IMPORTS!$B$2:$AI$246,MATCH(calculations!$B11,IMPORTS!$A$2:$A$246,0),MATCH(calculations!BK$3,IMPORTS!$B$1:$AI$1,0))</f>
        <v>1596430380.1199996</v>
      </c>
      <c r="BL11">
        <f>INDEX(IMPORTS!$B$2:$AI$246,MATCH(calculations!$B11,IMPORTS!$A$2:$A$246,0),MATCH(calculations!BL$3,IMPORTS!$B$1:$AI$1,0))</f>
        <v>1866780258.8800001</v>
      </c>
      <c r="BM11">
        <f>INDEX(IMPORTS!$B$2:$AI$246,MATCH(calculations!$B11,IMPORTS!$A$2:$A$246,0),MATCH(calculations!BM$3,IMPORTS!$B$1:$AI$1,0))</f>
        <v>2030092039.7300014</v>
      </c>
      <c r="BN11">
        <f>INDEX(IMPORTS!$B$2:$AI$246,MATCH(calculations!$B11,IMPORTS!$A$2:$A$246,0),MATCH(calculations!BN$3,IMPORTS!$B$1:$AI$1,0))</f>
        <v>1999085213.8200006</v>
      </c>
      <c r="BO11">
        <f>INDEX(IMPORTS!$B$2:$AI$246,MATCH(calculations!$B11,IMPORTS!$A$2:$A$246,0),MATCH(calculations!BO$3,IMPORTS!$B$1:$AI$1,0))</f>
        <v>1665245412.1299987</v>
      </c>
      <c r="BP11">
        <f>INDEX(IMPORTS!$B$2:$AI$246,MATCH(calculations!$B11,IMPORTS!$A$2:$A$246,0),MATCH(calculations!BP$3,IMPORTS!$B$1:$AI$1,0))</f>
        <v>1900184271.5700016</v>
      </c>
      <c r="BQ11">
        <f>INDEX(IMPORTS!$B$2:$AI$246,MATCH(calculations!$B11,IMPORTS!$A$2:$A$246,0),MATCH(calculations!BQ$3,IMPORTS!$B$1:$AI$1,0))</f>
        <v>2020901258.5900006</v>
      </c>
      <c r="BR11">
        <f>INDEX(IMPORTS!$B$2:$AI$246,MATCH(calculations!$B11,IMPORTS!$A$2:$A$246,0),MATCH(calculations!BR$3,IMPORTS!$B$1:$AI$1,0))</f>
        <v>1864658156.3600011</v>
      </c>
      <c r="BS11">
        <f>INDEX(IMPORTS!$B$2:$AI$246,MATCH(calculations!$B11,IMPORTS!$A$2:$A$246,0),MATCH(calculations!BS$3,IMPORTS!$B$1:$AI$1,0))</f>
        <v>2160261545.2100015</v>
      </c>
      <c r="BU11">
        <f t="shared" si="2"/>
        <v>1997751272.3899999</v>
      </c>
      <c r="BV11">
        <f t="shared" si="3"/>
        <v>1983189472.6300001</v>
      </c>
      <c r="BW11">
        <f t="shared" si="4"/>
        <v>2306788236.5500021</v>
      </c>
      <c r="BX11">
        <f t="shared" si="5"/>
        <v>2019518127.5299995</v>
      </c>
      <c r="BY11">
        <f t="shared" si="6"/>
        <v>2171458513.2299991</v>
      </c>
      <c r="BZ11">
        <f t="shared" si="7"/>
        <v>2268137855.7000012</v>
      </c>
      <c r="CA11">
        <f t="shared" si="8"/>
        <v>2168502170.1300001</v>
      </c>
      <c r="CB11">
        <f t="shared" si="9"/>
        <v>2247418267.3400002</v>
      </c>
      <c r="CC11">
        <f t="shared" si="10"/>
        <v>2018834242.2900004</v>
      </c>
      <c r="CD11">
        <f t="shared" si="11"/>
        <v>2372404575.1600008</v>
      </c>
      <c r="CE11">
        <f t="shared" si="12"/>
        <v>2077660176.2700009</v>
      </c>
      <c r="CF11">
        <f t="shared" si="13"/>
        <v>2000526523.2800002</v>
      </c>
      <c r="CG11">
        <f t="shared" si="14"/>
        <v>1846871786.9999995</v>
      </c>
      <c r="CH11">
        <f t="shared" si="15"/>
        <v>2162919340.1100001</v>
      </c>
      <c r="CI11">
        <f t="shared" si="16"/>
        <v>2093788195.9099987</v>
      </c>
      <c r="CJ11">
        <f t="shared" si="17"/>
        <v>2343046921.7100015</v>
      </c>
      <c r="CK11">
        <f t="shared" si="18"/>
        <v>2435342244.4299994</v>
      </c>
      <c r="CL11">
        <f t="shared" si="19"/>
        <v>2354154230.3199992</v>
      </c>
      <c r="CM11">
        <f t="shared" si="20"/>
        <v>2850977410.4599986</v>
      </c>
      <c r="CN11">
        <f t="shared" si="21"/>
        <v>2645482723.2900014</v>
      </c>
      <c r="CO11">
        <f t="shared" si="22"/>
        <v>2233099151.3199997</v>
      </c>
      <c r="CP11">
        <f t="shared" si="23"/>
        <v>2882866524.3000002</v>
      </c>
      <c r="CQ11">
        <f t="shared" si="24"/>
        <v>2476170247.3000011</v>
      </c>
      <c r="CR11">
        <f t="shared" si="25"/>
        <v>2840504085.9300008</v>
      </c>
      <c r="CS11">
        <f t="shared" si="26"/>
        <v>2284553405.73</v>
      </c>
      <c r="CT11">
        <f t="shared" si="27"/>
        <v>2196485638.8400002</v>
      </c>
      <c r="CU11">
        <f t="shared" si="28"/>
        <v>2367573062.0800004</v>
      </c>
      <c r="CV11">
        <f t="shared" si="29"/>
        <v>2696545170.7600012</v>
      </c>
      <c r="CW11">
        <f t="shared" si="30"/>
        <v>2701265075.8900008</v>
      </c>
      <c r="CX11">
        <f t="shared" si="31"/>
        <v>2036508866.3099985</v>
      </c>
      <c r="CY11">
        <f t="shared" si="32"/>
        <v>2536201785.6900015</v>
      </c>
      <c r="CZ11">
        <f t="shared" si="33"/>
        <v>2559912584.3100004</v>
      </c>
      <c r="DA11">
        <f t="shared" si="34"/>
        <v>2509398676.9500012</v>
      </c>
      <c r="DB11">
        <f t="shared" si="35"/>
        <v>2644816426.5900016</v>
      </c>
      <c r="DC11" t="str">
        <f t="shared" si="36"/>
        <v>Korea</v>
      </c>
      <c r="DD11">
        <f t="shared" si="37"/>
        <v>2.2359015948806094</v>
      </c>
      <c r="DE11">
        <f t="shared" si="38"/>
        <v>2.1610856857844705</v>
      </c>
      <c r="DF11">
        <f t="shared" si="1"/>
        <v>2.1768742224398503</v>
      </c>
      <c r="DG11">
        <f t="shared" si="1"/>
        <v>2.1525612800415863</v>
      </c>
      <c r="DH11">
        <f t="shared" si="1"/>
        <v>2.0511584421421247</v>
      </c>
      <c r="DI11">
        <f t="shared" si="1"/>
        <v>2.184537052755207</v>
      </c>
      <c r="DJ11">
        <f t="shared" si="1"/>
        <v>2.2491455492982251</v>
      </c>
      <c r="DK11">
        <f t="shared" si="1"/>
        <v>2.0997228344886714</v>
      </c>
      <c r="DL11">
        <f t="shared" si="1"/>
        <v>1.9803008768269212</v>
      </c>
      <c r="DM11">
        <f t="shared" si="1"/>
        <v>2.2482993219640184</v>
      </c>
      <c r="DN11">
        <f t="shared" si="1"/>
        <v>2.0547643053657247</v>
      </c>
      <c r="DO11">
        <f t="shared" si="1"/>
        <v>2.0913611633378344</v>
      </c>
      <c r="DP11">
        <f t="shared" si="1"/>
        <v>2.066877740983482</v>
      </c>
      <c r="DQ11">
        <f t="shared" si="1"/>
        <v>2.0995230215220908</v>
      </c>
      <c r="DR11">
        <f t="shared" si="1"/>
        <v>2.0988887107271275</v>
      </c>
      <c r="DS11">
        <f t="shared" si="1"/>
        <v>2.1802679125659576</v>
      </c>
      <c r="DT11">
        <f t="shared" si="1"/>
        <v>2.2015964147196341</v>
      </c>
      <c r="DU11">
        <f t="shared" si="1"/>
        <v>2.3528634845274605</v>
      </c>
      <c r="DV11">
        <f t="shared" si="1"/>
        <v>2.5842344561083781</v>
      </c>
      <c r="DW11">
        <f t="shared" si="1"/>
        <v>2.4126670025603305</v>
      </c>
      <c r="DX11">
        <f t="shared" si="1"/>
        <v>2.2164638950025983</v>
      </c>
      <c r="DY11">
        <f t="shared" si="1"/>
        <v>2.4850852781796244</v>
      </c>
      <c r="DZ11">
        <f t="shared" si="1"/>
        <v>2.3529727292214027</v>
      </c>
      <c r="EA11">
        <f t="shared" si="1"/>
        <v>2.7941162384382956</v>
      </c>
      <c r="EB11">
        <f t="shared" si="1"/>
        <v>2.4301240845841363</v>
      </c>
      <c r="EC11">
        <f t="shared" si="1"/>
        <v>2.2751408521971097</v>
      </c>
      <c r="ED11">
        <f t="shared" si="1"/>
        <v>2.2019803234487823</v>
      </c>
      <c r="EE11">
        <f t="shared" si="1"/>
        <v>2.4798100180071883</v>
      </c>
      <c r="EF11">
        <f t="shared" si="1"/>
        <v>2.4619253970497872</v>
      </c>
      <c r="EG11">
        <f t="shared" si="1"/>
        <v>1.8946167643033647</v>
      </c>
      <c r="EH11">
        <f t="shared" si="1"/>
        <v>2.235873816265566</v>
      </c>
      <c r="EI11">
        <f t="shared" si="1"/>
        <v>2.2578116889550888</v>
      </c>
      <c r="EJ11">
        <f t="shared" ref="EJ11:EJ47" si="39">DA11/DA$4*100</f>
        <v>2.1749856545674708</v>
      </c>
      <c r="EK11">
        <f t="shared" ref="EK11:EK47" si="40">DB11/DB$4*100</f>
        <v>2.0088377925421104</v>
      </c>
    </row>
    <row r="12" spans="1:141" x14ac:dyDescent="0.3">
      <c r="A12" s="23" t="s">
        <v>166</v>
      </c>
      <c r="B12" s="23" t="s">
        <v>166</v>
      </c>
      <c r="C12">
        <f>INDEX(EXPORTS!$B$2:$AI$235,MATCH(calculations!$B12,EXPORTS!$A$2:$A$235,0),MATCH(calculations!C$3,EXPORTS!$B$1:$AI$1,0))</f>
        <v>24490214.43999999</v>
      </c>
      <c r="D12">
        <f>INDEX(EXPORTS!$B$2:$AI$235,MATCH(calculations!$B12,EXPORTS!$A$2:$A$235,0),MATCH(calculations!D$3,EXPORTS!$B$1:$AI$1,0))</f>
        <v>33696649.140000001</v>
      </c>
      <c r="E12">
        <f>INDEX(EXPORTS!$B$2:$AI$235,MATCH(calculations!$B12,EXPORTS!$A$2:$A$235,0),MATCH(calculations!E$3,EXPORTS!$B$1:$AI$1,0))</f>
        <v>40679237.140000008</v>
      </c>
      <c r="F12">
        <f>INDEX(EXPORTS!$B$2:$AI$235,MATCH(calculations!$B12,EXPORTS!$A$2:$A$235,0),MATCH(calculations!F$3,EXPORTS!$B$1:$AI$1,0))</f>
        <v>30857990.170000002</v>
      </c>
      <c r="G12">
        <f>INDEX(EXPORTS!$B$2:$AI$235,MATCH(calculations!$B12,EXPORTS!$A$2:$A$235,0),MATCH(calculations!G$3,EXPORTS!$B$1:$AI$1,0))</f>
        <v>36824679.560000002</v>
      </c>
      <c r="H12">
        <f>INDEX(EXPORTS!$B$2:$AI$235,MATCH(calculations!$B12,EXPORTS!$A$2:$A$235,0),MATCH(calculations!H$3,EXPORTS!$B$1:$AI$1,0))</f>
        <v>36081478.669999994</v>
      </c>
      <c r="I12">
        <f>INDEX(EXPORTS!$B$2:$AI$235,MATCH(calculations!$B12,EXPORTS!$A$2:$A$235,0),MATCH(calculations!I$3,EXPORTS!$B$1:$AI$1,0))</f>
        <v>23956826.539999999</v>
      </c>
      <c r="J12">
        <f>INDEX(EXPORTS!$B$2:$AI$235,MATCH(calculations!$B12,EXPORTS!$A$2:$A$235,0),MATCH(calculations!J$3,EXPORTS!$B$1:$AI$1,0))</f>
        <v>24252786.489999995</v>
      </c>
      <c r="K12">
        <f>INDEX(EXPORTS!$B$2:$AI$235,MATCH(calculations!$B12,EXPORTS!$A$2:$A$235,0),MATCH(calculations!K$3,EXPORTS!$B$1:$AI$1,0))</f>
        <v>35183830.509999983</v>
      </c>
      <c r="L12">
        <f>INDEX(EXPORTS!$B$2:$AI$235,MATCH(calculations!$B12,EXPORTS!$A$2:$A$235,0),MATCH(calculations!L$3,EXPORTS!$B$1:$AI$1,0))</f>
        <v>35520168.579999998</v>
      </c>
      <c r="M12">
        <f>INDEX(EXPORTS!$B$2:$AI$235,MATCH(calculations!$B12,EXPORTS!$A$2:$A$235,0),MATCH(calculations!M$3,EXPORTS!$B$1:$AI$1,0))</f>
        <v>52027383.32</v>
      </c>
      <c r="N12">
        <f>INDEX(EXPORTS!$B$2:$AI$235,MATCH(calculations!$B12,EXPORTS!$A$2:$A$235,0),MATCH(calculations!N$3,EXPORTS!$B$1:$AI$1,0))</f>
        <v>48744955.810000017</v>
      </c>
      <c r="O12">
        <f>INDEX(EXPORTS!$B$2:$AI$235,MATCH(calculations!$B12,EXPORTS!$A$2:$A$235,0),MATCH(calculations!O$3,EXPORTS!$B$1:$AI$1,0))</f>
        <v>38652713.400000006</v>
      </c>
      <c r="P12">
        <f>INDEX(EXPORTS!$B$2:$AI$235,MATCH(calculations!$B12,EXPORTS!$A$2:$A$235,0),MATCH(calculations!P$3,EXPORTS!$B$1:$AI$1,0))</f>
        <v>23396144.34</v>
      </c>
      <c r="Q12">
        <f>INDEX(EXPORTS!$B$2:$AI$235,MATCH(calculations!$B12,EXPORTS!$A$2:$A$235,0),MATCH(calculations!Q$3,EXPORTS!$B$1:$AI$1,0))</f>
        <v>20980398.97000001</v>
      </c>
      <c r="R12">
        <f>INDEX(EXPORTS!$B$2:$AI$235,MATCH(calculations!$B12,EXPORTS!$A$2:$A$235,0),MATCH(calculations!R$3,EXPORTS!$B$1:$AI$1,0))</f>
        <v>38732664.419999987</v>
      </c>
      <c r="S12">
        <f>INDEX(EXPORTS!$B$2:$AI$235,MATCH(calculations!$B12,EXPORTS!$A$2:$A$235,0),MATCH(calculations!S$3,EXPORTS!$B$1:$AI$1,0))</f>
        <v>34353484.099999994</v>
      </c>
      <c r="T12">
        <f>INDEX(EXPORTS!$B$2:$AI$235,MATCH(calculations!$B12,EXPORTS!$A$2:$A$235,0),MATCH(calculations!T$3,EXPORTS!$B$1:$AI$1,0))</f>
        <v>24742571.420000009</v>
      </c>
      <c r="U12">
        <f>INDEX(EXPORTS!$B$2:$AI$235,MATCH(calculations!$B12,EXPORTS!$A$2:$A$235,0),MATCH(calculations!U$3,EXPORTS!$B$1:$AI$1,0))</f>
        <v>22432104.490000002</v>
      </c>
      <c r="V12">
        <f>INDEX(EXPORTS!$B$2:$AI$235,MATCH(calculations!$B12,EXPORTS!$A$2:$A$235,0),MATCH(calculations!V$3,EXPORTS!$B$1:$AI$1,0))</f>
        <v>18385134.030000001</v>
      </c>
      <c r="W12">
        <f>INDEX(EXPORTS!$B$2:$AI$235,MATCH(calculations!$B12,EXPORTS!$A$2:$A$235,0),MATCH(calculations!W$3,EXPORTS!$B$1:$AI$1,0))</f>
        <v>80569702.959999979</v>
      </c>
      <c r="X12">
        <f>INDEX(EXPORTS!$B$2:$AI$235,MATCH(calculations!$B12,EXPORTS!$A$2:$A$235,0),MATCH(calculations!X$3,EXPORTS!$B$1:$AI$1,0))</f>
        <v>38549118.069999993</v>
      </c>
      <c r="Y12">
        <f>INDEX(EXPORTS!$B$2:$AI$235,MATCH(calculations!$B12,EXPORTS!$A$2:$A$235,0),MATCH(calculations!Y$3,EXPORTS!$B$1:$AI$1,0))</f>
        <v>25729846</v>
      </c>
      <c r="Z12">
        <f>INDEX(EXPORTS!$B$2:$AI$235,MATCH(calculations!$B12,EXPORTS!$A$2:$A$235,0),MATCH(calculations!Z$3,EXPORTS!$B$1:$AI$1,0))</f>
        <v>23038209.780000001</v>
      </c>
      <c r="AA12">
        <f>INDEX(EXPORTS!$B$2:$AI$235,MATCH(calculations!$B12,EXPORTS!$A$2:$A$235,0),MATCH(calculations!AA$3,EXPORTS!$B$1:$AI$1,0))</f>
        <v>21436476.240000006</v>
      </c>
      <c r="AB12">
        <f>INDEX(EXPORTS!$B$2:$AI$235,MATCH(calculations!$B12,EXPORTS!$A$2:$A$235,0),MATCH(calculations!AB$3,EXPORTS!$B$1:$AI$1,0))</f>
        <v>19087068.16</v>
      </c>
      <c r="AC12">
        <f>INDEX(EXPORTS!$B$2:$AI$235,MATCH(calculations!$B12,EXPORTS!$A$2:$A$235,0),MATCH(calculations!AC$3,EXPORTS!$B$1:$AI$1,0))</f>
        <v>35329378.479999997</v>
      </c>
      <c r="AD12">
        <f>INDEX(EXPORTS!$B$2:$AI$235,MATCH(calculations!$B12,EXPORTS!$A$2:$A$235,0),MATCH(calculations!AD$3,EXPORTS!$B$1:$AI$1,0))</f>
        <v>25994517.770000007</v>
      </c>
      <c r="AE12">
        <f>INDEX(EXPORTS!$B$2:$AI$235,MATCH(calculations!$B12,EXPORTS!$A$2:$A$235,0),MATCH(calculations!AE$3,EXPORTS!$B$1:$AI$1,0))</f>
        <v>42245553.529999986</v>
      </c>
      <c r="AF12">
        <f>INDEX(EXPORTS!$B$2:$AI$235,MATCH(calculations!$B12,EXPORTS!$A$2:$A$235,0),MATCH(calculations!AF$3,EXPORTS!$B$1:$AI$1,0))</f>
        <v>58861505.039999992</v>
      </c>
      <c r="AG12">
        <f>INDEX(EXPORTS!$B$2:$AI$235,MATCH(calculations!$B12,EXPORTS!$A$2:$A$235,0),MATCH(calculations!AG$3,EXPORTS!$B$1:$AI$1,0))</f>
        <v>47947118.069999978</v>
      </c>
      <c r="AH12">
        <f>INDEX(EXPORTS!$B$2:$AI$235,MATCH(calculations!$B12,EXPORTS!$A$2:$A$235,0),MATCH(calculations!AH$3,EXPORTS!$B$1:$AI$1,0))</f>
        <v>38012473.859999999</v>
      </c>
      <c r="AI12">
        <f>INDEX(EXPORTS!$B$2:$AI$235,MATCH(calculations!$B12,EXPORTS!$A$2:$A$235,0),MATCH(calculations!AI$3,EXPORTS!$B$1:$AI$1,0))</f>
        <v>40513133.000000007</v>
      </c>
      <c r="AJ12">
        <f>INDEX(EXPORTS!$B$2:$AI$235,MATCH(calculations!$B12,EXPORTS!$A$2:$A$235,0),MATCH(calculations!AJ$3,EXPORTS!$B$1:$AI$1,0))</f>
        <v>49965468.989999995</v>
      </c>
      <c r="AL12">
        <f>INDEX(IMPORTS!$B$2:$AI$246,MATCH(calculations!$B12,IMPORTS!$A$2:$A$246,0),MATCH(calculations!AL$3,IMPORTS!$B$1:$AI$1,0))</f>
        <v>785697252.44000006</v>
      </c>
      <c r="AM12">
        <f>INDEX(IMPORTS!$B$2:$AI$246,MATCH(calculations!$B12,IMPORTS!$A$2:$A$246,0),MATCH(calculations!AM$3,IMPORTS!$B$1:$AI$1,0))</f>
        <v>748715102.98000014</v>
      </c>
      <c r="AN12">
        <f>INDEX(IMPORTS!$B$2:$AI$246,MATCH(calculations!$B12,IMPORTS!$A$2:$A$246,0),MATCH(calculations!AN$3,IMPORTS!$B$1:$AI$1,0))</f>
        <v>939494500.38000047</v>
      </c>
      <c r="AO12">
        <f>INDEX(IMPORTS!$B$2:$AI$246,MATCH(calculations!$B12,IMPORTS!$A$2:$A$246,0),MATCH(calculations!AO$3,IMPORTS!$B$1:$AI$1,0))</f>
        <v>1042380894.0699999</v>
      </c>
      <c r="AP12">
        <f>INDEX(IMPORTS!$B$2:$AI$246,MATCH(calculations!$B12,IMPORTS!$A$2:$A$246,0),MATCH(calculations!AP$3,IMPORTS!$B$1:$AI$1,0))</f>
        <v>922352795.65999997</v>
      </c>
      <c r="AQ12">
        <f>INDEX(IMPORTS!$B$2:$AI$246,MATCH(calculations!$B12,IMPORTS!$A$2:$A$246,0),MATCH(calculations!AQ$3,IMPORTS!$B$1:$AI$1,0))</f>
        <v>979177390.88999975</v>
      </c>
      <c r="AR12">
        <f>INDEX(IMPORTS!$B$2:$AI$246,MATCH(calculations!$B12,IMPORTS!$A$2:$A$246,0),MATCH(calculations!AR$3,IMPORTS!$B$1:$AI$1,0))</f>
        <v>925133871.5399996</v>
      </c>
      <c r="AS12">
        <f>INDEX(IMPORTS!$B$2:$AI$246,MATCH(calculations!$B12,IMPORTS!$A$2:$A$246,0),MATCH(calculations!AS$3,IMPORTS!$B$1:$AI$1,0))</f>
        <v>1094292803.0700004</v>
      </c>
      <c r="AT12">
        <f>INDEX(IMPORTS!$B$2:$AI$246,MATCH(calculations!$B12,IMPORTS!$A$2:$A$246,0),MATCH(calculations!AT$3,IMPORTS!$B$1:$AI$1,0))</f>
        <v>1053693704.7700003</v>
      </c>
      <c r="AU12">
        <f>INDEX(IMPORTS!$B$2:$AI$246,MATCH(calculations!$B12,IMPORTS!$A$2:$A$246,0),MATCH(calculations!AU$3,IMPORTS!$B$1:$AI$1,0))</f>
        <v>1158502711.3500006</v>
      </c>
      <c r="AV12">
        <f>INDEX(IMPORTS!$B$2:$AI$246,MATCH(calculations!$B12,IMPORTS!$A$2:$A$246,0),MATCH(calculations!AV$3,IMPORTS!$B$1:$AI$1,0))</f>
        <v>1087588650.5100002</v>
      </c>
      <c r="AW12">
        <f>INDEX(IMPORTS!$B$2:$AI$246,MATCH(calculations!$B12,IMPORTS!$A$2:$A$246,0),MATCH(calculations!AW$3,IMPORTS!$B$1:$AI$1,0))</f>
        <v>853696946.50000048</v>
      </c>
      <c r="AX12">
        <f>INDEX(IMPORTS!$B$2:$AI$246,MATCH(calculations!$B12,IMPORTS!$A$2:$A$246,0),MATCH(calculations!AX$3,IMPORTS!$B$1:$AI$1,0))</f>
        <v>1061225813.8799996</v>
      </c>
      <c r="AY12">
        <f>INDEX(IMPORTS!$B$2:$AI$246,MATCH(calculations!$B12,IMPORTS!$A$2:$A$246,0),MATCH(calculations!AY$3,IMPORTS!$B$1:$AI$1,0))</f>
        <v>1003623543.3999993</v>
      </c>
      <c r="AZ12">
        <f>INDEX(IMPORTS!$B$2:$AI$246,MATCH(calculations!$B12,IMPORTS!$A$2:$A$246,0),MATCH(calculations!AZ$3,IMPORTS!$B$1:$AI$1,0))</f>
        <v>1198828465.5800009</v>
      </c>
      <c r="BA12">
        <f>INDEX(IMPORTS!$B$2:$AI$246,MATCH(calculations!$B12,IMPORTS!$A$2:$A$246,0),MATCH(calculations!BA$3,IMPORTS!$B$1:$AI$1,0))</f>
        <v>1377052882.9400003</v>
      </c>
      <c r="BB12">
        <f>INDEX(IMPORTS!$B$2:$AI$246,MATCH(calculations!$B12,IMPORTS!$A$2:$A$246,0),MATCH(calculations!BB$3,IMPORTS!$B$1:$AI$1,0))</f>
        <v>1043965428.73</v>
      </c>
      <c r="BC12">
        <f>INDEX(IMPORTS!$B$2:$AI$246,MATCH(calculations!$B12,IMPORTS!$A$2:$A$246,0),MATCH(calculations!BC$3,IMPORTS!$B$1:$AI$1,0))</f>
        <v>1253358833.46</v>
      </c>
      <c r="BD12">
        <f>INDEX(IMPORTS!$B$2:$AI$246,MATCH(calculations!$B12,IMPORTS!$A$2:$A$246,0),MATCH(calculations!BD$3,IMPORTS!$B$1:$AI$1,0))</f>
        <v>1367128870.6799994</v>
      </c>
      <c r="BE12">
        <f>INDEX(IMPORTS!$B$2:$AI$246,MATCH(calculations!$B12,IMPORTS!$A$2:$A$246,0),MATCH(calculations!BE$3,IMPORTS!$B$1:$AI$1,0))</f>
        <v>1376053272.5399995</v>
      </c>
      <c r="BF12">
        <f>INDEX(IMPORTS!$B$2:$AI$246,MATCH(calculations!$B12,IMPORTS!$A$2:$A$246,0),MATCH(calculations!BF$3,IMPORTS!$B$1:$AI$1,0))</f>
        <v>1269351972.2900009</v>
      </c>
      <c r="BG12">
        <f>INDEX(IMPORTS!$B$2:$AI$246,MATCH(calculations!$B12,IMPORTS!$A$2:$A$246,0),MATCH(calculations!BG$3,IMPORTS!$B$1:$AI$1,0))</f>
        <v>1466311441.9700007</v>
      </c>
      <c r="BH12">
        <f>INDEX(IMPORTS!$B$2:$AI$246,MATCH(calculations!$B12,IMPORTS!$A$2:$A$246,0),MATCH(calculations!BH$3,IMPORTS!$B$1:$AI$1,0))</f>
        <v>1265351022.3599997</v>
      </c>
      <c r="BI12">
        <f>INDEX(IMPORTS!$B$2:$AI$246,MATCH(calculations!$B12,IMPORTS!$A$2:$A$246,0),MATCH(calculations!BI$3,IMPORTS!$B$1:$AI$1,0))</f>
        <v>1244587050.6300015</v>
      </c>
      <c r="BJ12">
        <f>INDEX(IMPORTS!$B$2:$AI$246,MATCH(calculations!$B12,IMPORTS!$A$2:$A$246,0),MATCH(calculations!BJ$3,IMPORTS!$B$1:$AI$1,0))</f>
        <v>1406164302.2600002</v>
      </c>
      <c r="BK12">
        <f>INDEX(IMPORTS!$B$2:$AI$246,MATCH(calculations!$B12,IMPORTS!$A$2:$A$246,0),MATCH(calculations!BK$3,IMPORTS!$B$1:$AI$1,0))</f>
        <v>1414670742.3299999</v>
      </c>
      <c r="BL12">
        <f>INDEX(IMPORTS!$B$2:$AI$246,MATCH(calculations!$B12,IMPORTS!$A$2:$A$246,0),MATCH(calculations!BL$3,IMPORTS!$B$1:$AI$1,0))</f>
        <v>1533636219.6800001</v>
      </c>
      <c r="BM12">
        <f>INDEX(IMPORTS!$B$2:$AI$246,MATCH(calculations!$B12,IMPORTS!$A$2:$A$246,0),MATCH(calculations!BM$3,IMPORTS!$B$1:$AI$1,0))</f>
        <v>1573049764.6600001</v>
      </c>
      <c r="BN12">
        <f>INDEX(IMPORTS!$B$2:$AI$246,MATCH(calculations!$B12,IMPORTS!$A$2:$A$246,0),MATCH(calculations!BN$3,IMPORTS!$B$1:$AI$1,0))</f>
        <v>1669280001.2900007</v>
      </c>
      <c r="BO12">
        <f>INDEX(IMPORTS!$B$2:$AI$246,MATCH(calculations!$B12,IMPORTS!$A$2:$A$246,0),MATCH(calculations!BO$3,IMPORTS!$B$1:$AI$1,0))</f>
        <v>1460524571.0999999</v>
      </c>
      <c r="BP12">
        <f>INDEX(IMPORTS!$B$2:$AI$246,MATCH(calculations!$B12,IMPORTS!$A$2:$A$246,0),MATCH(calculations!BP$3,IMPORTS!$B$1:$AI$1,0))</f>
        <v>1675644077.3000011</v>
      </c>
      <c r="BQ12">
        <f>INDEX(IMPORTS!$B$2:$AI$246,MATCH(calculations!$B12,IMPORTS!$A$2:$A$246,0),MATCH(calculations!BQ$3,IMPORTS!$B$1:$AI$1,0))</f>
        <v>2175360804.4099984</v>
      </c>
      <c r="BR12">
        <f>INDEX(IMPORTS!$B$2:$AI$246,MATCH(calculations!$B12,IMPORTS!$A$2:$A$246,0),MATCH(calculations!BR$3,IMPORTS!$B$1:$AI$1,0))</f>
        <v>2276329518.6100006</v>
      </c>
      <c r="BS12">
        <f>INDEX(IMPORTS!$B$2:$AI$246,MATCH(calculations!$B12,IMPORTS!$A$2:$A$246,0),MATCH(calculations!BS$3,IMPORTS!$B$1:$AI$1,0))</f>
        <v>2957663405.7299991</v>
      </c>
      <c r="BU12">
        <f t="shared" si="2"/>
        <v>810187466.88</v>
      </c>
      <c r="BV12">
        <f t="shared" si="3"/>
        <v>782411752.12000012</v>
      </c>
      <c r="BW12">
        <f t="shared" si="4"/>
        <v>980173737.52000046</v>
      </c>
      <c r="BX12">
        <f t="shared" si="5"/>
        <v>1073238884.2399999</v>
      </c>
      <c r="BY12">
        <f t="shared" si="6"/>
        <v>959177475.22000003</v>
      </c>
      <c r="BZ12">
        <f t="shared" si="7"/>
        <v>1015258869.5599997</v>
      </c>
      <c r="CA12">
        <f t="shared" si="8"/>
        <v>949090698.07999957</v>
      </c>
      <c r="CB12">
        <f t="shared" si="9"/>
        <v>1118545589.5600004</v>
      </c>
      <c r="CC12">
        <f t="shared" si="10"/>
        <v>1088877535.2800002</v>
      </c>
      <c r="CD12">
        <f t="shared" si="11"/>
        <v>1194022879.9300005</v>
      </c>
      <c r="CE12">
        <f t="shared" si="12"/>
        <v>1139616033.8300002</v>
      </c>
      <c r="CF12">
        <f t="shared" si="13"/>
        <v>902441902.31000054</v>
      </c>
      <c r="CG12">
        <f t="shared" si="14"/>
        <v>1099878527.2799997</v>
      </c>
      <c r="CH12">
        <f t="shared" si="15"/>
        <v>1027019687.7399993</v>
      </c>
      <c r="CI12">
        <f t="shared" si="16"/>
        <v>1219808864.5500009</v>
      </c>
      <c r="CJ12">
        <f t="shared" si="17"/>
        <v>1415785547.3600004</v>
      </c>
      <c r="CK12">
        <f t="shared" si="18"/>
        <v>1078318912.8299999</v>
      </c>
      <c r="CL12">
        <f t="shared" si="19"/>
        <v>1278101404.8800001</v>
      </c>
      <c r="CM12">
        <f t="shared" si="20"/>
        <v>1389560975.1699994</v>
      </c>
      <c r="CN12">
        <f t="shared" si="21"/>
        <v>1394438406.5699995</v>
      </c>
      <c r="CO12">
        <f t="shared" si="22"/>
        <v>1349921675.250001</v>
      </c>
      <c r="CP12">
        <f t="shared" si="23"/>
        <v>1504860560.0400007</v>
      </c>
      <c r="CQ12">
        <f t="shared" si="24"/>
        <v>1291080868.3599997</v>
      </c>
      <c r="CR12">
        <f t="shared" si="25"/>
        <v>1267625260.4100015</v>
      </c>
      <c r="CS12">
        <f t="shared" si="26"/>
        <v>1427600778.5000002</v>
      </c>
      <c r="CT12">
        <f t="shared" si="27"/>
        <v>1433757810.49</v>
      </c>
      <c r="CU12">
        <f t="shared" si="28"/>
        <v>1568965598.1600001</v>
      </c>
      <c r="CV12">
        <f t="shared" si="29"/>
        <v>1599044282.4300001</v>
      </c>
      <c r="CW12">
        <f t="shared" si="30"/>
        <v>1711525554.8200006</v>
      </c>
      <c r="CX12">
        <f t="shared" si="31"/>
        <v>1519386076.1399999</v>
      </c>
      <c r="CY12">
        <f t="shared" si="32"/>
        <v>1723591195.3700011</v>
      </c>
      <c r="CZ12">
        <f t="shared" si="33"/>
        <v>2213373278.2699986</v>
      </c>
      <c r="DA12">
        <f t="shared" si="34"/>
        <v>2316842651.6100006</v>
      </c>
      <c r="DB12">
        <f t="shared" si="35"/>
        <v>3007628874.7199988</v>
      </c>
      <c r="DC12" t="str">
        <f t="shared" si="36"/>
        <v>Vietnam</v>
      </c>
      <c r="DD12">
        <f t="shared" si="37"/>
        <v>0.90676926321368057</v>
      </c>
      <c r="DE12">
        <f t="shared" si="38"/>
        <v>0.85259571071328499</v>
      </c>
      <c r="DF12">
        <f t="shared" ref="DF12:DF47" si="41">BW12/BW$4*100</f>
        <v>0.9249721794623702</v>
      </c>
      <c r="DG12">
        <f t="shared" ref="DG12:DG47" si="42">BX12/BX$4*100</f>
        <v>1.1439424261447935</v>
      </c>
      <c r="DH12">
        <f t="shared" ref="DH12:DH47" si="43">BY12/BY$4*100</f>
        <v>0.90603848234869955</v>
      </c>
      <c r="DI12">
        <f t="shared" ref="DI12:DI47" si="44">BZ12/BZ$4*100</f>
        <v>0.97783766234424818</v>
      </c>
      <c r="DJ12">
        <f t="shared" ref="DJ12:DJ47" si="45">CA12/CA$4*100</f>
        <v>0.98438597335551958</v>
      </c>
      <c r="DK12">
        <f t="shared" ref="DK12:DK47" si="46">CB12/CB$4*100</f>
        <v>1.0450372100052052</v>
      </c>
      <c r="DL12">
        <f t="shared" ref="DL12:DL47" si="47">CC12/CC$4*100</f>
        <v>1.0680941964934103</v>
      </c>
      <c r="DM12">
        <f t="shared" ref="DM12:DM47" si="48">CD12/CD$4*100</f>
        <v>1.1315611424223855</v>
      </c>
      <c r="DN12">
        <f t="shared" ref="DN12:DN47" si="49">CE12/CE$4*100</f>
        <v>1.1270574345513353</v>
      </c>
      <c r="DO12">
        <f t="shared" ref="DO12:DO47" si="50">CF12/CF$4*100</f>
        <v>0.94341760766332716</v>
      </c>
      <c r="DP12">
        <f t="shared" ref="DP12:DP47" si="51">CG12/CG$4*100</f>
        <v>1.2308999800757285</v>
      </c>
      <c r="DQ12">
        <f t="shared" ref="DQ12:DQ47" si="52">CH12/CH$4*100</f>
        <v>0.99691719334152173</v>
      </c>
      <c r="DR12">
        <f t="shared" ref="DR12:DR47" si="53">CI12/CI$4*100</f>
        <v>1.222780346192631</v>
      </c>
      <c r="DS12">
        <f t="shared" ref="DS12:DS47" si="54">CJ12/CJ$4*100</f>
        <v>1.3174263696481328</v>
      </c>
      <c r="DT12">
        <f t="shared" ref="DT12:DT47" si="55">CK12/CK$4*100</f>
        <v>0.97482111922488746</v>
      </c>
      <c r="DU12">
        <f t="shared" ref="DU12:DU47" si="56">CL12/CL$4*100</f>
        <v>1.2774006419522617</v>
      </c>
      <c r="DV12">
        <f t="shared" ref="DV12:DV47" si="57">CM12/CM$4*100</f>
        <v>1.2595509658277084</v>
      </c>
      <c r="DW12">
        <f t="shared" ref="DW12:DW47" si="58">CN12/CN$4*100</f>
        <v>1.2717208473961532</v>
      </c>
      <c r="DX12">
        <f t="shared" ref="DX12:DX47" si="59">CO12/CO$4*100</f>
        <v>1.3398655641888664</v>
      </c>
      <c r="DY12">
        <f t="shared" ref="DY12:DY47" si="60">CP12/CP$4*100</f>
        <v>1.2972181653039254</v>
      </c>
      <c r="DZ12">
        <f t="shared" ref="DZ12:DZ47" si="61">CQ12/CQ$4*100</f>
        <v>1.2268453987697527</v>
      </c>
      <c r="EA12">
        <f t="shared" ref="EA12:EA47" si="62">CR12/CR$4*100</f>
        <v>1.2469238618280383</v>
      </c>
      <c r="EB12">
        <f t="shared" ref="EB12:EB47" si="63">CS12/CS$4*100</f>
        <v>1.5185668351208275</v>
      </c>
      <c r="EC12">
        <f t="shared" ref="EC12:EC47" si="64">CT12/CT$4*100</f>
        <v>1.4851000658147695</v>
      </c>
      <c r="ED12">
        <f t="shared" ref="ED12:ED47" si="65">CU12/CU$4*100</f>
        <v>1.4592290437200581</v>
      </c>
      <c r="EE12">
        <f t="shared" ref="EE12:EE47" si="66">CV12/CV$4*100</f>
        <v>1.4705208997813424</v>
      </c>
      <c r="EF12">
        <f t="shared" ref="EF12:EF47" si="67">CW12/CW$4*100</f>
        <v>1.5598795796531715</v>
      </c>
      <c r="EG12">
        <f t="shared" ref="EG12:EG47" si="68">CX12/CX$4*100</f>
        <v>1.4135240847342139</v>
      </c>
      <c r="EH12">
        <f t="shared" ref="EH12:EH47" si="69">CY12/CY$4*100</f>
        <v>1.5194896736598593</v>
      </c>
      <c r="EI12">
        <f t="shared" ref="EI12:EI47" si="70">CZ12/CZ$4*100</f>
        <v>1.9521682460285426</v>
      </c>
      <c r="EJ12">
        <f t="shared" si="39"/>
        <v>2.0080904550673013</v>
      </c>
      <c r="EK12">
        <f t="shared" si="40"/>
        <v>2.2844075258819609</v>
      </c>
    </row>
    <row r="13" spans="1:141" x14ac:dyDescent="0.3">
      <c r="A13" s="23" t="s">
        <v>294</v>
      </c>
      <c r="B13" s="23" t="s">
        <v>160</v>
      </c>
      <c r="C13">
        <f>INDEX(EXPORTS!$B$2:$AI$235,MATCH(calculations!$B13,EXPORTS!$A$2:$A$235,0),MATCH(calculations!C$3,EXPORTS!$B$1:$AI$1,0))</f>
        <v>25192998.959999997</v>
      </c>
      <c r="D13">
        <f>INDEX(EXPORTS!$B$2:$AI$235,MATCH(calculations!$B13,EXPORTS!$A$2:$A$235,0),MATCH(calculations!D$3,EXPORTS!$B$1:$AI$1,0))</f>
        <v>21673746.819999993</v>
      </c>
      <c r="E13">
        <f>INDEX(EXPORTS!$B$2:$AI$235,MATCH(calculations!$B13,EXPORTS!$A$2:$A$235,0),MATCH(calculations!E$3,EXPORTS!$B$1:$AI$1,0))</f>
        <v>29656817.659999996</v>
      </c>
      <c r="F13">
        <f>INDEX(EXPORTS!$B$2:$AI$235,MATCH(calculations!$B13,EXPORTS!$A$2:$A$235,0),MATCH(calculations!F$3,EXPORTS!$B$1:$AI$1,0))</f>
        <v>30700750.099999994</v>
      </c>
      <c r="G13">
        <f>INDEX(EXPORTS!$B$2:$AI$235,MATCH(calculations!$B13,EXPORTS!$A$2:$A$235,0),MATCH(calculations!G$3,EXPORTS!$B$1:$AI$1,0))</f>
        <v>31923418.459999993</v>
      </c>
      <c r="H13">
        <f>INDEX(EXPORTS!$B$2:$AI$235,MATCH(calculations!$B13,EXPORTS!$A$2:$A$235,0),MATCH(calculations!H$3,EXPORTS!$B$1:$AI$1,0))</f>
        <v>36514645.490000002</v>
      </c>
      <c r="I13">
        <f>INDEX(EXPORTS!$B$2:$AI$235,MATCH(calculations!$B13,EXPORTS!$A$2:$A$235,0),MATCH(calculations!I$3,EXPORTS!$B$1:$AI$1,0))</f>
        <v>34973193.350000009</v>
      </c>
      <c r="J13">
        <f>INDEX(EXPORTS!$B$2:$AI$235,MATCH(calculations!$B13,EXPORTS!$A$2:$A$235,0),MATCH(calculations!J$3,EXPORTS!$B$1:$AI$1,0))</f>
        <v>29882177.399999987</v>
      </c>
      <c r="K13">
        <f>INDEX(EXPORTS!$B$2:$AI$235,MATCH(calculations!$B13,EXPORTS!$A$2:$A$235,0),MATCH(calculations!K$3,EXPORTS!$B$1:$AI$1,0))</f>
        <v>38169732.230000004</v>
      </c>
      <c r="L13">
        <f>INDEX(EXPORTS!$B$2:$AI$235,MATCH(calculations!$B13,EXPORTS!$A$2:$A$235,0),MATCH(calculations!L$3,EXPORTS!$B$1:$AI$1,0))</f>
        <v>32956285.86999999</v>
      </c>
      <c r="M13">
        <f>INDEX(EXPORTS!$B$2:$AI$235,MATCH(calculations!$B13,EXPORTS!$A$2:$A$235,0),MATCH(calculations!M$3,EXPORTS!$B$1:$AI$1,0))</f>
        <v>33843333.870000005</v>
      </c>
      <c r="N13">
        <f>INDEX(EXPORTS!$B$2:$AI$235,MATCH(calculations!$B13,EXPORTS!$A$2:$A$235,0),MATCH(calculations!N$3,EXPORTS!$B$1:$AI$1,0))</f>
        <v>35299119.039999992</v>
      </c>
      <c r="O13">
        <f>INDEX(EXPORTS!$B$2:$AI$235,MATCH(calculations!$B13,EXPORTS!$A$2:$A$235,0),MATCH(calculations!O$3,EXPORTS!$B$1:$AI$1,0))</f>
        <v>31581677.850000005</v>
      </c>
      <c r="P13">
        <f>INDEX(EXPORTS!$B$2:$AI$235,MATCH(calculations!$B13,EXPORTS!$A$2:$A$235,0),MATCH(calculations!P$3,EXPORTS!$B$1:$AI$1,0))</f>
        <v>31527199.640000004</v>
      </c>
      <c r="Q13">
        <f>INDEX(EXPORTS!$B$2:$AI$235,MATCH(calculations!$B13,EXPORTS!$A$2:$A$235,0),MATCH(calculations!Q$3,EXPORTS!$B$1:$AI$1,0))</f>
        <v>33793779.210000008</v>
      </c>
      <c r="R13">
        <f>INDEX(EXPORTS!$B$2:$AI$235,MATCH(calculations!$B13,EXPORTS!$A$2:$A$235,0),MATCH(calculations!R$3,EXPORTS!$B$1:$AI$1,0))</f>
        <v>35615709.99000001</v>
      </c>
      <c r="S13">
        <f>INDEX(EXPORTS!$B$2:$AI$235,MATCH(calculations!$B13,EXPORTS!$A$2:$A$235,0),MATCH(calculations!S$3,EXPORTS!$B$1:$AI$1,0))</f>
        <v>31672643.820000011</v>
      </c>
      <c r="T13">
        <f>INDEX(EXPORTS!$B$2:$AI$235,MATCH(calculations!$B13,EXPORTS!$A$2:$A$235,0),MATCH(calculations!T$3,EXPORTS!$B$1:$AI$1,0))</f>
        <v>39081692.840000004</v>
      </c>
      <c r="U13">
        <f>INDEX(EXPORTS!$B$2:$AI$235,MATCH(calculations!$B13,EXPORTS!$A$2:$A$235,0),MATCH(calculations!U$3,EXPORTS!$B$1:$AI$1,0))</f>
        <v>37181191.969999999</v>
      </c>
      <c r="V13">
        <f>INDEX(EXPORTS!$B$2:$AI$235,MATCH(calculations!$B13,EXPORTS!$A$2:$A$235,0),MATCH(calculations!V$3,EXPORTS!$B$1:$AI$1,0))</f>
        <v>34105334.819999993</v>
      </c>
      <c r="W13">
        <f>INDEX(EXPORTS!$B$2:$AI$235,MATCH(calculations!$B13,EXPORTS!$A$2:$A$235,0),MATCH(calculations!W$3,EXPORTS!$B$1:$AI$1,0))</f>
        <v>34442230.260000005</v>
      </c>
      <c r="X13">
        <f>INDEX(EXPORTS!$B$2:$AI$235,MATCH(calculations!$B13,EXPORTS!$A$2:$A$235,0),MATCH(calculations!X$3,EXPORTS!$B$1:$AI$1,0))</f>
        <v>41493895.690000005</v>
      </c>
      <c r="Y13">
        <f>INDEX(EXPORTS!$B$2:$AI$235,MATCH(calculations!$B13,EXPORTS!$A$2:$A$235,0),MATCH(calculations!Y$3,EXPORTS!$B$1:$AI$1,0))</f>
        <v>33491066.170000006</v>
      </c>
      <c r="Z13">
        <f>INDEX(EXPORTS!$B$2:$AI$235,MATCH(calculations!$B13,EXPORTS!$A$2:$A$235,0),MATCH(calculations!Z$3,EXPORTS!$B$1:$AI$1,0))</f>
        <v>46978271.520000003</v>
      </c>
      <c r="AA13">
        <f>INDEX(EXPORTS!$B$2:$AI$235,MATCH(calculations!$B13,EXPORTS!$A$2:$A$235,0),MATCH(calculations!AA$3,EXPORTS!$B$1:$AI$1,0))</f>
        <v>27159141.02</v>
      </c>
      <c r="AB13">
        <f>INDEX(EXPORTS!$B$2:$AI$235,MATCH(calculations!$B13,EXPORTS!$A$2:$A$235,0),MATCH(calculations!AB$3,EXPORTS!$B$1:$AI$1,0))</f>
        <v>30450594.379999995</v>
      </c>
      <c r="AC13">
        <f>INDEX(EXPORTS!$B$2:$AI$235,MATCH(calculations!$B13,EXPORTS!$A$2:$A$235,0),MATCH(calculations!AC$3,EXPORTS!$B$1:$AI$1,0))</f>
        <v>48207976.959999979</v>
      </c>
      <c r="AD13">
        <f>INDEX(EXPORTS!$B$2:$AI$235,MATCH(calculations!$B13,EXPORTS!$A$2:$A$235,0),MATCH(calculations!AD$3,EXPORTS!$B$1:$AI$1,0))</f>
        <v>39985273.370000005</v>
      </c>
      <c r="AE13">
        <f>INDEX(EXPORTS!$B$2:$AI$235,MATCH(calculations!$B13,EXPORTS!$A$2:$A$235,0),MATCH(calculations!AE$3,EXPORTS!$B$1:$AI$1,0))</f>
        <v>47471836.830000006</v>
      </c>
      <c r="AF13">
        <f>INDEX(EXPORTS!$B$2:$AI$235,MATCH(calculations!$B13,EXPORTS!$A$2:$A$235,0),MATCH(calculations!AF$3,EXPORTS!$B$1:$AI$1,0))</f>
        <v>41787955.670000002</v>
      </c>
      <c r="AG13">
        <f>INDEX(EXPORTS!$B$2:$AI$235,MATCH(calculations!$B13,EXPORTS!$A$2:$A$235,0),MATCH(calculations!AG$3,EXPORTS!$B$1:$AI$1,0))</f>
        <v>43281334.259999998</v>
      </c>
      <c r="AH13">
        <f>INDEX(EXPORTS!$B$2:$AI$235,MATCH(calculations!$B13,EXPORTS!$A$2:$A$235,0),MATCH(calculations!AH$3,EXPORTS!$B$1:$AI$1,0))</f>
        <v>33327244.940000005</v>
      </c>
      <c r="AI13">
        <f>INDEX(EXPORTS!$B$2:$AI$235,MATCH(calculations!$B13,EXPORTS!$A$2:$A$235,0),MATCH(calculations!AI$3,EXPORTS!$B$1:$AI$1,0))</f>
        <v>33799069.75</v>
      </c>
      <c r="AJ13">
        <f>INDEX(EXPORTS!$B$2:$AI$235,MATCH(calculations!$B13,EXPORTS!$A$2:$A$235,0),MATCH(calculations!AJ$3,EXPORTS!$B$1:$AI$1,0))</f>
        <v>39554091.040000007</v>
      </c>
      <c r="AL13">
        <f>INDEX(IMPORTS!$B$2:$AI$246,MATCH(calculations!$B13,IMPORTS!$A$2:$A$246,0),MATCH(calculations!AL$3,IMPORTS!$B$1:$AI$1,0))</f>
        <v>716711530.02000046</v>
      </c>
      <c r="AM13">
        <f>INDEX(IMPORTS!$B$2:$AI$246,MATCH(calculations!$B13,IMPORTS!$A$2:$A$246,0),MATCH(calculations!AM$3,IMPORTS!$B$1:$AI$1,0))</f>
        <v>870424344.9100014</v>
      </c>
      <c r="AN13">
        <f>INDEX(IMPORTS!$B$2:$AI$246,MATCH(calculations!$B13,IMPORTS!$A$2:$A$246,0),MATCH(calculations!AN$3,IMPORTS!$B$1:$AI$1,0))</f>
        <v>666630923.26999998</v>
      </c>
      <c r="AO13">
        <f>INDEX(IMPORTS!$B$2:$AI$246,MATCH(calculations!$B13,IMPORTS!$A$2:$A$246,0),MATCH(calculations!AO$3,IMPORTS!$B$1:$AI$1,0))</f>
        <v>762210162.25</v>
      </c>
      <c r="AP13">
        <f>INDEX(IMPORTS!$B$2:$AI$246,MATCH(calculations!$B13,IMPORTS!$A$2:$A$246,0),MATCH(calculations!AP$3,IMPORTS!$B$1:$AI$1,0))</f>
        <v>749322098.45000005</v>
      </c>
      <c r="AQ13">
        <f>INDEX(IMPORTS!$B$2:$AI$246,MATCH(calculations!$B13,IMPORTS!$A$2:$A$246,0),MATCH(calculations!AQ$3,IMPORTS!$B$1:$AI$1,0))</f>
        <v>681483344.5399996</v>
      </c>
      <c r="AR13">
        <f>INDEX(IMPORTS!$B$2:$AI$246,MATCH(calculations!$B13,IMPORTS!$A$2:$A$246,0),MATCH(calculations!AR$3,IMPORTS!$B$1:$AI$1,0))</f>
        <v>679526346.74000049</v>
      </c>
      <c r="AS13">
        <f>INDEX(IMPORTS!$B$2:$AI$246,MATCH(calculations!$B13,IMPORTS!$A$2:$A$246,0),MATCH(calculations!AS$3,IMPORTS!$B$1:$AI$1,0))</f>
        <v>686269167.43000031</v>
      </c>
      <c r="AT13">
        <f>INDEX(IMPORTS!$B$2:$AI$246,MATCH(calculations!$B13,IMPORTS!$A$2:$A$246,0),MATCH(calculations!AT$3,IMPORTS!$B$1:$AI$1,0))</f>
        <v>748415797.17999983</v>
      </c>
      <c r="AU13">
        <f>INDEX(IMPORTS!$B$2:$AI$246,MATCH(calculations!$B13,IMPORTS!$A$2:$A$246,0),MATCH(calculations!AU$3,IMPORTS!$B$1:$AI$1,0))</f>
        <v>768094402.80999982</v>
      </c>
      <c r="AV13">
        <f>INDEX(IMPORTS!$B$2:$AI$246,MATCH(calculations!$B13,IMPORTS!$A$2:$A$246,0),MATCH(calculations!AV$3,IMPORTS!$B$1:$AI$1,0))</f>
        <v>755438944.44000053</v>
      </c>
      <c r="AW13">
        <f>INDEX(IMPORTS!$B$2:$AI$246,MATCH(calculations!$B13,IMPORTS!$A$2:$A$246,0),MATCH(calculations!AW$3,IMPORTS!$B$1:$AI$1,0))</f>
        <v>697280723.30000019</v>
      </c>
      <c r="AX13">
        <f>INDEX(IMPORTS!$B$2:$AI$246,MATCH(calculations!$B13,IMPORTS!$A$2:$A$246,0),MATCH(calculations!AX$3,IMPORTS!$B$1:$AI$1,0))</f>
        <v>889188145.8099997</v>
      </c>
      <c r="AY13">
        <f>INDEX(IMPORTS!$B$2:$AI$246,MATCH(calculations!$B13,IMPORTS!$A$2:$A$246,0),MATCH(calculations!AY$3,IMPORTS!$B$1:$AI$1,0))</f>
        <v>885484942.80999982</v>
      </c>
      <c r="AZ13">
        <f>INDEX(IMPORTS!$B$2:$AI$246,MATCH(calculations!$B13,IMPORTS!$A$2:$A$246,0),MATCH(calculations!AZ$3,IMPORTS!$B$1:$AI$1,0))</f>
        <v>643614835.08999979</v>
      </c>
      <c r="BA13">
        <f>INDEX(IMPORTS!$B$2:$AI$246,MATCH(calculations!$B13,IMPORTS!$A$2:$A$246,0),MATCH(calculations!BA$3,IMPORTS!$B$1:$AI$1,0))</f>
        <v>1009677525.3300006</v>
      </c>
      <c r="BB13">
        <f>INDEX(IMPORTS!$B$2:$AI$246,MATCH(calculations!$B13,IMPORTS!$A$2:$A$246,0),MATCH(calculations!BB$3,IMPORTS!$B$1:$AI$1,0))</f>
        <v>841005346.70000017</v>
      </c>
      <c r="BC13">
        <f>INDEX(IMPORTS!$B$2:$AI$246,MATCH(calculations!$B13,IMPORTS!$A$2:$A$246,0),MATCH(calculations!BC$3,IMPORTS!$B$1:$AI$1,0))</f>
        <v>712777641.69999909</v>
      </c>
      <c r="BD13">
        <f>INDEX(IMPORTS!$B$2:$AI$246,MATCH(calculations!$B13,IMPORTS!$A$2:$A$246,0),MATCH(calculations!BD$3,IMPORTS!$B$1:$AI$1,0))</f>
        <v>1115291552.8799996</v>
      </c>
      <c r="BE13">
        <f>INDEX(IMPORTS!$B$2:$AI$246,MATCH(calculations!$B13,IMPORTS!$A$2:$A$246,0),MATCH(calculations!BE$3,IMPORTS!$B$1:$AI$1,0))</f>
        <v>976102883.44999981</v>
      </c>
      <c r="BF13">
        <f>INDEX(IMPORTS!$B$2:$AI$246,MATCH(calculations!$B13,IMPORTS!$A$2:$A$246,0),MATCH(calculations!BF$3,IMPORTS!$B$1:$AI$1,0))</f>
        <v>791505759.11000001</v>
      </c>
      <c r="BG13">
        <f>INDEX(IMPORTS!$B$2:$AI$246,MATCH(calculations!$B13,IMPORTS!$A$2:$A$246,0),MATCH(calculations!BG$3,IMPORTS!$B$1:$AI$1,0))</f>
        <v>1042998670.5999998</v>
      </c>
      <c r="BH13">
        <f>INDEX(IMPORTS!$B$2:$AI$246,MATCH(calculations!$B13,IMPORTS!$A$2:$A$246,0),MATCH(calculations!BH$3,IMPORTS!$B$1:$AI$1,0))</f>
        <v>876845849.42000055</v>
      </c>
      <c r="BI13">
        <f>INDEX(IMPORTS!$B$2:$AI$246,MATCH(calculations!$B13,IMPORTS!$A$2:$A$246,0),MATCH(calculations!BI$3,IMPORTS!$B$1:$AI$1,0))</f>
        <v>1011393528.2200001</v>
      </c>
      <c r="BJ13">
        <f>INDEX(IMPORTS!$B$2:$AI$246,MATCH(calculations!$B13,IMPORTS!$A$2:$A$246,0),MATCH(calculations!BJ$3,IMPORTS!$B$1:$AI$1,0))</f>
        <v>900930999.06000018</v>
      </c>
      <c r="BK13">
        <f>INDEX(IMPORTS!$B$2:$AI$246,MATCH(calculations!$B13,IMPORTS!$A$2:$A$246,0),MATCH(calculations!BK$3,IMPORTS!$B$1:$AI$1,0))</f>
        <v>917420776.49000037</v>
      </c>
      <c r="BL13">
        <f>INDEX(IMPORTS!$B$2:$AI$246,MATCH(calculations!$B13,IMPORTS!$A$2:$A$246,0),MATCH(calculations!BL$3,IMPORTS!$B$1:$AI$1,0))</f>
        <v>995408763.59999895</v>
      </c>
      <c r="BM13">
        <f>INDEX(IMPORTS!$B$2:$AI$246,MATCH(calculations!$B13,IMPORTS!$A$2:$A$246,0),MATCH(calculations!BM$3,IMPORTS!$B$1:$AI$1,0))</f>
        <v>1313942567.1300001</v>
      </c>
      <c r="BN13">
        <f>INDEX(IMPORTS!$B$2:$AI$246,MATCH(calculations!$B13,IMPORTS!$A$2:$A$246,0),MATCH(calculations!BN$3,IMPORTS!$B$1:$AI$1,0))</f>
        <v>1042082060.0799999</v>
      </c>
      <c r="BO13">
        <f>INDEX(IMPORTS!$B$2:$AI$246,MATCH(calculations!$B13,IMPORTS!$A$2:$A$246,0),MATCH(calculations!BO$3,IMPORTS!$B$1:$AI$1,0))</f>
        <v>863557873.56999969</v>
      </c>
      <c r="BP13">
        <f>INDEX(IMPORTS!$B$2:$AI$246,MATCH(calculations!$B13,IMPORTS!$A$2:$A$246,0),MATCH(calculations!BP$3,IMPORTS!$B$1:$AI$1,0))</f>
        <v>1074901757.4299989</v>
      </c>
      <c r="BQ13">
        <f>INDEX(IMPORTS!$B$2:$AI$246,MATCH(calculations!$B13,IMPORTS!$A$2:$A$246,0),MATCH(calculations!BQ$3,IMPORTS!$B$1:$AI$1,0))</f>
        <v>1028464463.1100001</v>
      </c>
      <c r="BR13">
        <f>INDEX(IMPORTS!$B$2:$AI$246,MATCH(calculations!$B13,IMPORTS!$A$2:$A$246,0),MATCH(calculations!BR$3,IMPORTS!$B$1:$AI$1,0))</f>
        <v>1049000182.8699992</v>
      </c>
      <c r="BS13">
        <f>INDEX(IMPORTS!$B$2:$AI$246,MATCH(calculations!$B13,IMPORTS!$A$2:$A$246,0),MATCH(calculations!BS$3,IMPORTS!$B$1:$AI$1,0))</f>
        <v>1479493056.4699998</v>
      </c>
      <c r="BU13">
        <f t="shared" si="2"/>
        <v>741904528.9800005</v>
      </c>
      <c r="BV13">
        <f t="shared" si="3"/>
        <v>892098091.73000145</v>
      </c>
      <c r="BW13">
        <f t="shared" si="4"/>
        <v>696287740.92999995</v>
      </c>
      <c r="BX13">
        <f t="shared" si="5"/>
        <v>792910912.35000002</v>
      </c>
      <c r="BY13">
        <f t="shared" si="6"/>
        <v>781245516.91000009</v>
      </c>
      <c r="BZ13">
        <f t="shared" si="7"/>
        <v>717997990.02999961</v>
      </c>
      <c r="CA13">
        <f t="shared" si="8"/>
        <v>714499540.09000051</v>
      </c>
      <c r="CB13">
        <f t="shared" si="9"/>
        <v>716151344.83000028</v>
      </c>
      <c r="CC13">
        <f t="shared" si="10"/>
        <v>786585529.40999985</v>
      </c>
      <c r="CD13">
        <f t="shared" si="11"/>
        <v>801050688.67999983</v>
      </c>
      <c r="CE13">
        <f t="shared" si="12"/>
        <v>789282278.31000054</v>
      </c>
      <c r="CF13">
        <f t="shared" si="13"/>
        <v>732579842.34000015</v>
      </c>
      <c r="CG13">
        <f t="shared" si="14"/>
        <v>920769823.65999973</v>
      </c>
      <c r="CH13">
        <f t="shared" si="15"/>
        <v>917012142.44999981</v>
      </c>
      <c r="CI13">
        <f t="shared" si="16"/>
        <v>677408614.29999983</v>
      </c>
      <c r="CJ13">
        <f t="shared" si="17"/>
        <v>1045293235.3200006</v>
      </c>
      <c r="CK13">
        <f t="shared" si="18"/>
        <v>872677990.52000022</v>
      </c>
      <c r="CL13">
        <f t="shared" si="19"/>
        <v>751859334.53999913</v>
      </c>
      <c r="CM13">
        <f t="shared" si="20"/>
        <v>1152472744.8499997</v>
      </c>
      <c r="CN13">
        <f t="shared" si="21"/>
        <v>1010208218.2699997</v>
      </c>
      <c r="CO13">
        <f t="shared" si="22"/>
        <v>825947989.37</v>
      </c>
      <c r="CP13">
        <f t="shared" si="23"/>
        <v>1084492566.2899997</v>
      </c>
      <c r="CQ13">
        <f t="shared" si="24"/>
        <v>910336915.59000051</v>
      </c>
      <c r="CR13">
        <f t="shared" si="25"/>
        <v>1058371799.7400001</v>
      </c>
      <c r="CS13">
        <f t="shared" si="26"/>
        <v>928090140.08000016</v>
      </c>
      <c r="CT13">
        <f t="shared" si="27"/>
        <v>947871370.87000036</v>
      </c>
      <c r="CU13">
        <f t="shared" si="28"/>
        <v>1043616740.559999</v>
      </c>
      <c r="CV13">
        <f t="shared" si="29"/>
        <v>1353927840.5</v>
      </c>
      <c r="CW13">
        <f t="shared" si="30"/>
        <v>1089553896.9099998</v>
      </c>
      <c r="CX13">
        <f t="shared" si="31"/>
        <v>905345829.23999965</v>
      </c>
      <c r="CY13">
        <f t="shared" si="32"/>
        <v>1118183091.6899989</v>
      </c>
      <c r="CZ13">
        <f t="shared" si="33"/>
        <v>1061791708.0500002</v>
      </c>
      <c r="DA13">
        <f t="shared" si="34"/>
        <v>1082799252.6199992</v>
      </c>
      <c r="DB13">
        <f t="shared" si="35"/>
        <v>1519047147.5099998</v>
      </c>
      <c r="DC13" t="str">
        <f t="shared" si="36"/>
        <v>Thailand</v>
      </c>
      <c r="DD13">
        <f t="shared" si="37"/>
        <v>0.83034637120315924</v>
      </c>
      <c r="DE13">
        <f t="shared" si="38"/>
        <v>0.97212114271495664</v>
      </c>
      <c r="DF13">
        <f t="shared" si="41"/>
        <v>0.6570741130960065</v>
      </c>
      <c r="DG13">
        <f t="shared" si="42"/>
        <v>0.84514682249204232</v>
      </c>
      <c r="DH13">
        <f t="shared" si="43"/>
        <v>0.73796405854975855</v>
      </c>
      <c r="DI13">
        <f t="shared" si="44"/>
        <v>0.69153345731722449</v>
      </c>
      <c r="DJ13">
        <f t="shared" si="45"/>
        <v>0.74107071816889836</v>
      </c>
      <c r="DK13">
        <f t="shared" si="46"/>
        <v>0.66908743848073049</v>
      </c>
      <c r="DL13">
        <f t="shared" si="47"/>
        <v>0.77157201961419597</v>
      </c>
      <c r="DM13">
        <f t="shared" si="48"/>
        <v>0.7591461165921034</v>
      </c>
      <c r="DN13">
        <f t="shared" si="49"/>
        <v>0.78058436641968254</v>
      </c>
      <c r="DO13">
        <f t="shared" si="50"/>
        <v>0.76584289859954724</v>
      </c>
      <c r="DP13">
        <f t="shared" si="51"/>
        <v>1.0304552089040817</v>
      </c>
      <c r="DQ13">
        <f t="shared" si="52"/>
        <v>0.89013402783256579</v>
      </c>
      <c r="DR13">
        <f t="shared" si="53"/>
        <v>0.67905879681666359</v>
      </c>
      <c r="DS13">
        <f t="shared" si="54"/>
        <v>0.97267335070147964</v>
      </c>
      <c r="DT13">
        <f t="shared" si="55"/>
        <v>0.78891775458986912</v>
      </c>
      <c r="DU13">
        <f t="shared" si="56"/>
        <v>0.75144710187480679</v>
      </c>
      <c r="DV13">
        <f t="shared" si="57"/>
        <v>1.0446451683693394</v>
      </c>
      <c r="DW13">
        <f t="shared" si="58"/>
        <v>0.92130483880242386</v>
      </c>
      <c r="DX13">
        <f t="shared" si="59"/>
        <v>0.81979516964415389</v>
      </c>
      <c r="DY13">
        <f t="shared" si="60"/>
        <v>0.93485303189224678</v>
      </c>
      <c r="DZ13">
        <f t="shared" si="61"/>
        <v>0.86504469517894289</v>
      </c>
      <c r="EA13">
        <f t="shared" si="62"/>
        <v>1.041087688134934</v>
      </c>
      <c r="EB13">
        <f t="shared" si="63"/>
        <v>0.98722761149582194</v>
      </c>
      <c r="EC13">
        <f t="shared" si="64"/>
        <v>0.98181424014833052</v>
      </c>
      <c r="ED13">
        <f t="shared" si="65"/>
        <v>0.97062412338649096</v>
      </c>
      <c r="EE13">
        <f t="shared" si="66"/>
        <v>1.2451057222914821</v>
      </c>
      <c r="EF13">
        <f t="shared" si="67"/>
        <v>0.9930163589641452</v>
      </c>
      <c r="EG13">
        <f t="shared" si="68"/>
        <v>0.84226659355438982</v>
      </c>
      <c r="EH13">
        <f t="shared" si="69"/>
        <v>0.98577183826891868</v>
      </c>
      <c r="EI13">
        <f t="shared" si="70"/>
        <v>0.93648734115546195</v>
      </c>
      <c r="EJ13">
        <f t="shared" si="39"/>
        <v>0.93850086989258463</v>
      </c>
      <c r="EK13">
        <f t="shared" si="40"/>
        <v>1.1537735806132088</v>
      </c>
    </row>
    <row r="14" spans="1:141" x14ac:dyDescent="0.3">
      <c r="A14" s="23" t="s">
        <v>222</v>
      </c>
      <c r="B14" s="23" t="s">
        <v>222</v>
      </c>
      <c r="C14">
        <f>INDEX(EXPORTS!$B$2:$AI$235,MATCH(calculations!$B14,EXPORTS!$A$2:$A$235,0),MATCH(calculations!C$3,EXPORTS!$B$1:$AI$1,0))</f>
        <v>71237002.87000002</v>
      </c>
      <c r="D14">
        <f>INDEX(EXPORTS!$B$2:$AI$235,MATCH(calculations!$B14,EXPORTS!$A$2:$A$235,0),MATCH(calculations!D$3,EXPORTS!$B$1:$AI$1,0))</f>
        <v>65042219.759999961</v>
      </c>
      <c r="E14">
        <f>INDEX(EXPORTS!$B$2:$AI$235,MATCH(calculations!$B14,EXPORTS!$A$2:$A$235,0),MATCH(calculations!E$3,EXPORTS!$B$1:$AI$1,0))</f>
        <v>78935024.780000001</v>
      </c>
      <c r="F14">
        <f>INDEX(EXPORTS!$B$2:$AI$235,MATCH(calculations!$B14,EXPORTS!$A$2:$A$235,0),MATCH(calculations!F$3,EXPORTS!$B$1:$AI$1,0))</f>
        <v>65100104.839999974</v>
      </c>
      <c r="G14">
        <f>INDEX(EXPORTS!$B$2:$AI$235,MATCH(calculations!$B14,EXPORTS!$A$2:$A$235,0),MATCH(calculations!G$3,EXPORTS!$B$1:$AI$1,0))</f>
        <v>87719704.270000011</v>
      </c>
      <c r="H14">
        <f>INDEX(EXPORTS!$B$2:$AI$235,MATCH(calculations!$B14,EXPORTS!$A$2:$A$235,0),MATCH(calculations!H$3,EXPORTS!$B$1:$AI$1,0))</f>
        <v>95103642.840000033</v>
      </c>
      <c r="I14">
        <f>INDEX(EXPORTS!$B$2:$AI$235,MATCH(calculations!$B14,EXPORTS!$A$2:$A$235,0),MATCH(calculations!I$3,EXPORTS!$B$1:$AI$1,0))</f>
        <v>100594401.91000003</v>
      </c>
      <c r="J14">
        <f>INDEX(EXPORTS!$B$2:$AI$235,MATCH(calculations!$B14,EXPORTS!$A$2:$A$235,0),MATCH(calculations!J$3,EXPORTS!$B$1:$AI$1,0))</f>
        <v>108258596.96999998</v>
      </c>
      <c r="K14">
        <f>INDEX(EXPORTS!$B$2:$AI$235,MATCH(calculations!$B14,EXPORTS!$A$2:$A$235,0),MATCH(calculations!K$3,EXPORTS!$B$1:$AI$1,0))</f>
        <v>77559562.980000004</v>
      </c>
      <c r="L14">
        <f>INDEX(EXPORTS!$B$2:$AI$235,MATCH(calculations!$B14,EXPORTS!$A$2:$A$235,0),MATCH(calculations!L$3,EXPORTS!$B$1:$AI$1,0))</f>
        <v>87301909.530000016</v>
      </c>
      <c r="M14">
        <f>INDEX(EXPORTS!$B$2:$AI$235,MATCH(calculations!$B14,EXPORTS!$A$2:$A$235,0),MATCH(calculations!M$3,EXPORTS!$B$1:$AI$1,0))</f>
        <v>60141414.580000006</v>
      </c>
      <c r="N14">
        <f>INDEX(EXPORTS!$B$2:$AI$235,MATCH(calculations!$B14,EXPORTS!$A$2:$A$235,0),MATCH(calculations!N$3,EXPORTS!$B$1:$AI$1,0))</f>
        <v>45527550.210000008</v>
      </c>
      <c r="O14">
        <f>INDEX(EXPORTS!$B$2:$AI$235,MATCH(calculations!$B14,EXPORTS!$A$2:$A$235,0),MATCH(calculations!O$3,EXPORTS!$B$1:$AI$1,0))</f>
        <v>58920640.670000017</v>
      </c>
      <c r="P14">
        <f>INDEX(EXPORTS!$B$2:$AI$235,MATCH(calculations!$B14,EXPORTS!$A$2:$A$235,0),MATCH(calculations!P$3,EXPORTS!$B$1:$AI$1,0))</f>
        <v>82993312.679999962</v>
      </c>
      <c r="Q14">
        <f>INDEX(EXPORTS!$B$2:$AI$235,MATCH(calculations!$B14,EXPORTS!$A$2:$A$235,0),MATCH(calculations!Q$3,EXPORTS!$B$1:$AI$1,0))</f>
        <v>85222766.319999993</v>
      </c>
      <c r="R14">
        <f>INDEX(EXPORTS!$B$2:$AI$235,MATCH(calculations!$B14,EXPORTS!$A$2:$A$235,0),MATCH(calculations!R$3,EXPORTS!$B$1:$AI$1,0))</f>
        <v>68016037.009999976</v>
      </c>
      <c r="S14">
        <f>INDEX(EXPORTS!$B$2:$AI$235,MATCH(calculations!$B14,EXPORTS!$A$2:$A$235,0),MATCH(calculations!S$3,EXPORTS!$B$1:$AI$1,0))</f>
        <v>62586226.93000003</v>
      </c>
      <c r="T14">
        <f>INDEX(EXPORTS!$B$2:$AI$235,MATCH(calculations!$B14,EXPORTS!$A$2:$A$235,0),MATCH(calculations!T$3,EXPORTS!$B$1:$AI$1,0))</f>
        <v>59310834.06000001</v>
      </c>
      <c r="U14">
        <f>INDEX(EXPORTS!$B$2:$AI$235,MATCH(calculations!$B14,EXPORTS!$A$2:$A$235,0),MATCH(calculations!U$3,EXPORTS!$B$1:$AI$1,0))</f>
        <v>63949946.140000038</v>
      </c>
      <c r="V14">
        <f>INDEX(EXPORTS!$B$2:$AI$235,MATCH(calculations!$B14,EXPORTS!$A$2:$A$235,0),MATCH(calculations!V$3,EXPORTS!$B$1:$AI$1,0))</f>
        <v>59364805.75</v>
      </c>
      <c r="W14">
        <f>INDEX(EXPORTS!$B$2:$AI$235,MATCH(calculations!$B14,EXPORTS!$A$2:$A$235,0),MATCH(calculations!W$3,EXPORTS!$B$1:$AI$1,0))</f>
        <v>62122104.030000001</v>
      </c>
      <c r="X14">
        <f>INDEX(EXPORTS!$B$2:$AI$235,MATCH(calculations!$B14,EXPORTS!$A$2:$A$235,0),MATCH(calculations!X$3,EXPORTS!$B$1:$AI$1,0))</f>
        <v>86997056.949999958</v>
      </c>
      <c r="Y14">
        <f>INDEX(EXPORTS!$B$2:$AI$235,MATCH(calculations!$B14,EXPORTS!$A$2:$A$235,0),MATCH(calculations!Y$3,EXPORTS!$B$1:$AI$1,0))</f>
        <v>54926638.440000005</v>
      </c>
      <c r="Z14">
        <f>INDEX(EXPORTS!$B$2:$AI$235,MATCH(calculations!$B14,EXPORTS!$A$2:$A$235,0),MATCH(calculations!Z$3,EXPORTS!$B$1:$AI$1,0))</f>
        <v>67544374.710000008</v>
      </c>
      <c r="AA14">
        <f>INDEX(EXPORTS!$B$2:$AI$235,MATCH(calculations!$B14,EXPORTS!$A$2:$A$235,0),MATCH(calculations!AA$3,EXPORTS!$B$1:$AI$1,0))</f>
        <v>56340627.239999995</v>
      </c>
      <c r="AB14">
        <f>INDEX(EXPORTS!$B$2:$AI$235,MATCH(calculations!$B14,EXPORTS!$A$2:$A$235,0),MATCH(calculations!AB$3,EXPORTS!$B$1:$AI$1,0))</f>
        <v>90331051.170000017</v>
      </c>
      <c r="AC14">
        <f>INDEX(EXPORTS!$B$2:$AI$235,MATCH(calculations!$B14,EXPORTS!$A$2:$A$235,0),MATCH(calculations!AC$3,EXPORTS!$B$1:$AI$1,0))</f>
        <v>83311557.539999947</v>
      </c>
      <c r="AD14">
        <f>INDEX(EXPORTS!$B$2:$AI$235,MATCH(calculations!$B14,EXPORTS!$A$2:$A$235,0),MATCH(calculations!AD$3,EXPORTS!$B$1:$AI$1,0))</f>
        <v>86169226.389999956</v>
      </c>
      <c r="AE14">
        <f>INDEX(EXPORTS!$B$2:$AI$235,MATCH(calculations!$B14,EXPORTS!$A$2:$A$235,0),MATCH(calculations!AE$3,EXPORTS!$B$1:$AI$1,0))</f>
        <v>88386706.74999997</v>
      </c>
      <c r="AF14">
        <f>INDEX(EXPORTS!$B$2:$AI$235,MATCH(calculations!$B14,EXPORTS!$A$2:$A$235,0),MATCH(calculations!AF$3,EXPORTS!$B$1:$AI$1,0))</f>
        <v>93808093.019999981</v>
      </c>
      <c r="AG14">
        <f>INDEX(EXPORTS!$B$2:$AI$235,MATCH(calculations!$B14,EXPORTS!$A$2:$A$235,0),MATCH(calculations!AG$3,EXPORTS!$B$1:$AI$1,0))</f>
        <v>113899453.70000003</v>
      </c>
      <c r="AH14">
        <f>INDEX(EXPORTS!$B$2:$AI$235,MATCH(calculations!$B14,EXPORTS!$A$2:$A$235,0),MATCH(calculations!AH$3,EXPORTS!$B$1:$AI$1,0))</f>
        <v>126777964.67000005</v>
      </c>
      <c r="AI14">
        <f>INDEX(EXPORTS!$B$2:$AI$235,MATCH(calculations!$B14,EXPORTS!$A$2:$A$235,0),MATCH(calculations!AI$3,EXPORTS!$B$1:$AI$1,0))</f>
        <v>118653104.61000004</v>
      </c>
      <c r="AJ14">
        <f>INDEX(EXPORTS!$B$2:$AI$235,MATCH(calculations!$B14,EXPORTS!$A$2:$A$235,0),MATCH(calculations!AJ$3,EXPORTS!$B$1:$AI$1,0))</f>
        <v>144474048.06</v>
      </c>
      <c r="AL14">
        <f>INDEX(IMPORTS!$B$2:$AI$246,MATCH(calculations!$B14,IMPORTS!$A$2:$A$246,0),MATCH(calculations!AL$3,IMPORTS!$B$1:$AI$1,0))</f>
        <v>118596452.66000004</v>
      </c>
      <c r="AM14">
        <f>INDEX(IMPORTS!$B$2:$AI$246,MATCH(calculations!$B14,IMPORTS!$A$2:$A$246,0),MATCH(calculations!AM$3,IMPORTS!$B$1:$AI$1,0))</f>
        <v>66250857.449999973</v>
      </c>
      <c r="AN14">
        <f>INDEX(IMPORTS!$B$2:$AI$246,MATCH(calculations!$B14,IMPORTS!$A$2:$A$246,0),MATCH(calculations!AN$3,IMPORTS!$B$1:$AI$1,0))</f>
        <v>97870971.970000014</v>
      </c>
      <c r="AO14">
        <f>INDEX(IMPORTS!$B$2:$AI$246,MATCH(calculations!$B14,IMPORTS!$A$2:$A$246,0),MATCH(calculations!AO$3,IMPORTS!$B$1:$AI$1,0))</f>
        <v>77708544.11999996</v>
      </c>
      <c r="AP14">
        <f>INDEX(IMPORTS!$B$2:$AI$246,MATCH(calculations!$B14,IMPORTS!$A$2:$A$246,0),MATCH(calculations!AP$3,IMPORTS!$B$1:$AI$1,0))</f>
        <v>98180281.810000062</v>
      </c>
      <c r="AQ14">
        <f>INDEX(IMPORTS!$B$2:$AI$246,MATCH(calculations!$B14,IMPORTS!$A$2:$A$246,0),MATCH(calculations!AQ$3,IMPORTS!$B$1:$AI$1,0))</f>
        <v>85016714.039999992</v>
      </c>
      <c r="AR14">
        <f>INDEX(IMPORTS!$B$2:$AI$246,MATCH(calculations!$B14,IMPORTS!$A$2:$A$246,0),MATCH(calculations!AR$3,IMPORTS!$B$1:$AI$1,0))</f>
        <v>106909930.57999998</v>
      </c>
      <c r="AS14">
        <f>INDEX(IMPORTS!$B$2:$AI$246,MATCH(calculations!$B14,IMPORTS!$A$2:$A$246,0),MATCH(calculations!AS$3,IMPORTS!$B$1:$AI$1,0))</f>
        <v>80355580.460000053</v>
      </c>
      <c r="AT14">
        <f>INDEX(IMPORTS!$B$2:$AI$246,MATCH(calculations!$B14,IMPORTS!$A$2:$A$246,0),MATCH(calculations!AT$3,IMPORTS!$B$1:$AI$1,0))</f>
        <v>121780256.92999998</v>
      </c>
      <c r="AU14">
        <f>INDEX(IMPORTS!$B$2:$AI$246,MATCH(calculations!$B14,IMPORTS!$A$2:$A$246,0),MATCH(calculations!AU$3,IMPORTS!$B$1:$AI$1,0))</f>
        <v>117231163.50000003</v>
      </c>
      <c r="AV14">
        <f>INDEX(IMPORTS!$B$2:$AI$246,MATCH(calculations!$B14,IMPORTS!$A$2:$A$246,0),MATCH(calculations!AV$3,IMPORTS!$B$1:$AI$1,0))</f>
        <v>85284709.87999998</v>
      </c>
      <c r="AW14">
        <f>INDEX(IMPORTS!$B$2:$AI$246,MATCH(calculations!$B14,IMPORTS!$A$2:$A$246,0),MATCH(calculations!AW$3,IMPORTS!$B$1:$AI$1,0))</f>
        <v>90199550.659999937</v>
      </c>
      <c r="AX14">
        <f>INDEX(IMPORTS!$B$2:$AI$246,MATCH(calculations!$B14,IMPORTS!$A$2:$A$246,0),MATCH(calculations!AX$3,IMPORTS!$B$1:$AI$1,0))</f>
        <v>91568302.169999987</v>
      </c>
      <c r="AY14">
        <f>INDEX(IMPORTS!$B$2:$AI$246,MATCH(calculations!$B14,IMPORTS!$A$2:$A$246,0),MATCH(calculations!AY$3,IMPORTS!$B$1:$AI$1,0))</f>
        <v>100460621.02999996</v>
      </c>
      <c r="AZ14">
        <f>INDEX(IMPORTS!$B$2:$AI$246,MATCH(calculations!$B14,IMPORTS!$A$2:$A$246,0),MATCH(calculations!AZ$3,IMPORTS!$B$1:$AI$1,0))</f>
        <v>64822177.680000015</v>
      </c>
      <c r="BA14">
        <f>INDEX(IMPORTS!$B$2:$AI$246,MATCH(calculations!$B14,IMPORTS!$A$2:$A$246,0),MATCH(calculations!BA$3,IMPORTS!$B$1:$AI$1,0))</f>
        <v>104791772.53999999</v>
      </c>
      <c r="BB14">
        <f>INDEX(IMPORTS!$B$2:$AI$246,MATCH(calculations!$B14,IMPORTS!$A$2:$A$246,0),MATCH(calculations!BB$3,IMPORTS!$B$1:$AI$1,0))</f>
        <v>139257537.63999999</v>
      </c>
      <c r="BC14">
        <f>INDEX(IMPORTS!$B$2:$AI$246,MATCH(calculations!$B14,IMPORTS!$A$2:$A$246,0),MATCH(calculations!BC$3,IMPORTS!$B$1:$AI$1,0))</f>
        <v>88123791.849999994</v>
      </c>
      <c r="BD14">
        <f>INDEX(IMPORTS!$B$2:$AI$246,MATCH(calculations!$B14,IMPORTS!$A$2:$A$246,0),MATCH(calculations!BD$3,IMPORTS!$B$1:$AI$1,0))</f>
        <v>109751738.31</v>
      </c>
      <c r="BE14">
        <f>INDEX(IMPORTS!$B$2:$AI$246,MATCH(calculations!$B14,IMPORTS!$A$2:$A$246,0),MATCH(calculations!BE$3,IMPORTS!$B$1:$AI$1,0))</f>
        <v>105028751.38999999</v>
      </c>
      <c r="BF14">
        <f>INDEX(IMPORTS!$B$2:$AI$246,MATCH(calculations!$B14,IMPORTS!$A$2:$A$246,0),MATCH(calculations!BF$3,IMPORTS!$B$1:$AI$1,0))</f>
        <v>77164153.150000006</v>
      </c>
      <c r="BG14">
        <f>INDEX(IMPORTS!$B$2:$AI$246,MATCH(calculations!$B14,IMPORTS!$A$2:$A$246,0),MATCH(calculations!BG$3,IMPORTS!$B$1:$AI$1,0))</f>
        <v>102933451.31000002</v>
      </c>
      <c r="BH14">
        <f>INDEX(IMPORTS!$B$2:$AI$246,MATCH(calculations!$B14,IMPORTS!$A$2:$A$246,0),MATCH(calculations!BH$3,IMPORTS!$B$1:$AI$1,0))</f>
        <v>79390934.150000021</v>
      </c>
      <c r="BI14">
        <f>INDEX(IMPORTS!$B$2:$AI$246,MATCH(calculations!$B14,IMPORTS!$A$2:$A$246,0),MATCH(calculations!BI$3,IMPORTS!$B$1:$AI$1,0))</f>
        <v>79067692.75999999</v>
      </c>
      <c r="BJ14">
        <f>INDEX(IMPORTS!$B$2:$AI$246,MATCH(calculations!$B14,IMPORTS!$A$2:$A$246,0),MATCH(calculations!BJ$3,IMPORTS!$B$1:$AI$1,0))</f>
        <v>53684631.900000036</v>
      </c>
      <c r="BK14">
        <f>INDEX(IMPORTS!$B$2:$AI$246,MATCH(calculations!$B14,IMPORTS!$A$2:$A$246,0),MATCH(calculations!BK$3,IMPORTS!$B$1:$AI$1,0))</f>
        <v>59967337.570000008</v>
      </c>
      <c r="BL14">
        <f>INDEX(IMPORTS!$B$2:$AI$246,MATCH(calculations!$B14,IMPORTS!$A$2:$A$246,0),MATCH(calculations!BL$3,IMPORTS!$B$1:$AI$1,0))</f>
        <v>73678701.319999978</v>
      </c>
      <c r="BM14">
        <f>INDEX(IMPORTS!$B$2:$AI$246,MATCH(calculations!$B14,IMPORTS!$A$2:$A$246,0),MATCH(calculations!BM$3,IMPORTS!$B$1:$AI$1,0))</f>
        <v>76538237.769999996</v>
      </c>
      <c r="BN14">
        <f>INDEX(IMPORTS!$B$2:$AI$246,MATCH(calculations!$B14,IMPORTS!$A$2:$A$246,0),MATCH(calculations!BN$3,IMPORTS!$B$1:$AI$1,0))</f>
        <v>82465104.00000003</v>
      </c>
      <c r="BO14">
        <f>INDEX(IMPORTS!$B$2:$AI$246,MATCH(calculations!$B14,IMPORTS!$A$2:$A$246,0),MATCH(calculations!BO$3,IMPORTS!$B$1:$AI$1,0))</f>
        <v>76084624.030000001</v>
      </c>
      <c r="BP14">
        <f>INDEX(IMPORTS!$B$2:$AI$246,MATCH(calculations!$B14,IMPORTS!$A$2:$A$246,0),MATCH(calculations!BP$3,IMPORTS!$B$1:$AI$1,0))</f>
        <v>70191415.409999996</v>
      </c>
      <c r="BQ14">
        <f>INDEX(IMPORTS!$B$2:$AI$246,MATCH(calculations!$B14,IMPORTS!$A$2:$A$246,0),MATCH(calculations!BQ$3,IMPORTS!$B$1:$AI$1,0))</f>
        <v>62481537.380000003</v>
      </c>
      <c r="BR14">
        <f>INDEX(IMPORTS!$B$2:$AI$246,MATCH(calculations!$B14,IMPORTS!$A$2:$A$246,0),MATCH(calculations!BR$3,IMPORTS!$B$1:$AI$1,0))</f>
        <v>73270759.789999992</v>
      </c>
      <c r="BS14">
        <f>INDEX(IMPORTS!$B$2:$AI$246,MATCH(calculations!$B14,IMPORTS!$A$2:$A$246,0),MATCH(calculations!BS$3,IMPORTS!$B$1:$AI$1,0))</f>
        <v>93436492.239999995</v>
      </c>
      <c r="BU14">
        <f t="shared" si="2"/>
        <v>189833455.53000006</v>
      </c>
      <c r="BV14">
        <f t="shared" si="3"/>
        <v>131293077.20999993</v>
      </c>
      <c r="BW14">
        <f t="shared" si="4"/>
        <v>176805996.75</v>
      </c>
      <c r="BX14">
        <f t="shared" si="5"/>
        <v>142808648.95999992</v>
      </c>
      <c r="BY14">
        <f t="shared" si="6"/>
        <v>185899986.08000007</v>
      </c>
      <c r="BZ14">
        <f t="shared" si="7"/>
        <v>180120356.88000003</v>
      </c>
      <c r="CA14">
        <f t="shared" si="8"/>
        <v>207504332.49000001</v>
      </c>
      <c r="CB14">
        <f t="shared" si="9"/>
        <v>188614177.43000004</v>
      </c>
      <c r="CC14">
        <f t="shared" si="10"/>
        <v>199339819.90999997</v>
      </c>
      <c r="CD14">
        <f t="shared" si="11"/>
        <v>204533073.03000003</v>
      </c>
      <c r="CE14">
        <f t="shared" si="12"/>
        <v>145426124.45999998</v>
      </c>
      <c r="CF14">
        <f t="shared" si="13"/>
        <v>135727100.86999995</v>
      </c>
      <c r="CG14">
        <f t="shared" si="14"/>
        <v>150488942.84</v>
      </c>
      <c r="CH14">
        <f t="shared" si="15"/>
        <v>183453933.70999992</v>
      </c>
      <c r="CI14">
        <f t="shared" si="16"/>
        <v>150044944</v>
      </c>
      <c r="CJ14">
        <f t="shared" si="17"/>
        <v>172807809.54999995</v>
      </c>
      <c r="CK14">
        <f t="shared" si="18"/>
        <v>201843764.57000002</v>
      </c>
      <c r="CL14">
        <f t="shared" si="19"/>
        <v>147434625.91</v>
      </c>
      <c r="CM14">
        <f t="shared" si="20"/>
        <v>173701684.45000005</v>
      </c>
      <c r="CN14">
        <f t="shared" si="21"/>
        <v>164393557.13999999</v>
      </c>
      <c r="CO14">
        <f t="shared" si="22"/>
        <v>139286257.18000001</v>
      </c>
      <c r="CP14">
        <f t="shared" si="23"/>
        <v>189930508.25999999</v>
      </c>
      <c r="CQ14">
        <f t="shared" si="24"/>
        <v>134317572.59000003</v>
      </c>
      <c r="CR14">
        <f t="shared" si="25"/>
        <v>146612067.47</v>
      </c>
      <c r="CS14">
        <f t="shared" si="26"/>
        <v>110025259.14000003</v>
      </c>
      <c r="CT14">
        <f t="shared" si="27"/>
        <v>150298388.74000001</v>
      </c>
      <c r="CU14">
        <f t="shared" si="28"/>
        <v>156990258.85999992</v>
      </c>
      <c r="CV14">
        <f t="shared" si="29"/>
        <v>162707464.15999997</v>
      </c>
      <c r="CW14">
        <f t="shared" si="30"/>
        <v>170851810.75</v>
      </c>
      <c r="CX14">
        <f t="shared" si="31"/>
        <v>169892717.04999998</v>
      </c>
      <c r="CY14">
        <f t="shared" si="32"/>
        <v>184090869.11000001</v>
      </c>
      <c r="CZ14">
        <f t="shared" si="33"/>
        <v>189259502.05000004</v>
      </c>
      <c r="DA14">
        <f t="shared" si="34"/>
        <v>191923864.40000004</v>
      </c>
      <c r="DB14">
        <f t="shared" si="35"/>
        <v>237910540.30000001</v>
      </c>
      <c r="DC14" t="str">
        <f t="shared" si="36"/>
        <v>Argentina</v>
      </c>
      <c r="DD14">
        <f t="shared" si="37"/>
        <v>0.21246334909021833</v>
      </c>
      <c r="DE14">
        <f t="shared" si="38"/>
        <v>0.14307033882388007</v>
      </c>
      <c r="DF14">
        <f t="shared" si="41"/>
        <v>0.1668486125425567</v>
      </c>
      <c r="DG14">
        <f t="shared" si="42"/>
        <v>0.15221669170274904</v>
      </c>
      <c r="DH14">
        <f t="shared" si="43"/>
        <v>0.17560101817229956</v>
      </c>
      <c r="DI14">
        <f t="shared" si="44"/>
        <v>0.1734813395803996</v>
      </c>
      <c r="DJ14">
        <f t="shared" si="45"/>
        <v>0.21522111082416112</v>
      </c>
      <c r="DK14">
        <f t="shared" si="46"/>
        <v>0.1762188645582253</v>
      </c>
      <c r="DL14">
        <f t="shared" si="47"/>
        <v>0.19553503298344999</v>
      </c>
      <c r="DM14">
        <f t="shared" si="48"/>
        <v>0.19383353675312845</v>
      </c>
      <c r="DN14">
        <f t="shared" si="49"/>
        <v>0.14382352466539686</v>
      </c>
      <c r="DO14">
        <f t="shared" si="50"/>
        <v>0.14188983963409593</v>
      </c>
      <c r="DP14">
        <f t="shared" si="51"/>
        <v>0.16841572241751485</v>
      </c>
      <c r="DQ14">
        <f t="shared" si="52"/>
        <v>0.17807680114106517</v>
      </c>
      <c r="DR14">
        <f t="shared" si="53"/>
        <v>0.15041045683534895</v>
      </c>
      <c r="DS14">
        <f t="shared" si="54"/>
        <v>0.16080229495690246</v>
      </c>
      <c r="DT14">
        <f t="shared" si="55"/>
        <v>0.1824706607160401</v>
      </c>
      <c r="DU14">
        <f t="shared" si="56"/>
        <v>0.14735378982007144</v>
      </c>
      <c r="DV14">
        <f t="shared" si="57"/>
        <v>0.15744981927700658</v>
      </c>
      <c r="DW14">
        <f t="shared" si="58"/>
        <v>0.14992610129463899</v>
      </c>
      <c r="DX14">
        <f t="shared" si="59"/>
        <v>0.13824865766798949</v>
      </c>
      <c r="DY14">
        <f t="shared" si="60"/>
        <v>0.16372367779625388</v>
      </c>
      <c r="DZ14">
        <f t="shared" si="61"/>
        <v>0.1276348367823659</v>
      </c>
      <c r="EA14">
        <f t="shared" si="62"/>
        <v>0.14421776771879397</v>
      </c>
      <c r="EB14">
        <f t="shared" si="63"/>
        <v>0.11703601740196073</v>
      </c>
      <c r="EC14">
        <f t="shared" si="64"/>
        <v>0.15568050989960738</v>
      </c>
      <c r="ED14">
        <f t="shared" si="65"/>
        <v>0.1460100499197054</v>
      </c>
      <c r="EE14">
        <f t="shared" si="66"/>
        <v>0.14962983153543638</v>
      </c>
      <c r="EF14">
        <f t="shared" si="67"/>
        <v>0.15571386006195015</v>
      </c>
      <c r="EG14">
        <f t="shared" si="68"/>
        <v>0.15805557990975183</v>
      </c>
      <c r="EH14">
        <f t="shared" si="69"/>
        <v>0.16229148499895057</v>
      </c>
      <c r="EI14">
        <f t="shared" si="70"/>
        <v>0.16692457335979211</v>
      </c>
      <c r="EJ14">
        <f t="shared" si="39"/>
        <v>0.1663472829859429</v>
      </c>
      <c r="EK14">
        <f t="shared" si="40"/>
        <v>0.18070202521199041</v>
      </c>
    </row>
    <row r="15" spans="1:141" x14ac:dyDescent="0.3">
      <c r="A15" s="23" t="s">
        <v>237</v>
      </c>
      <c r="B15" s="23" t="s">
        <v>237</v>
      </c>
      <c r="C15">
        <f>INDEX(EXPORTS!$B$2:$AI$235,MATCH(calculations!$B15,EXPORTS!$A$2:$A$235,0),MATCH(calculations!C$3,EXPORTS!$B$1:$AI$1,0))</f>
        <v>89049531.140000015</v>
      </c>
      <c r="D15">
        <f>INDEX(EXPORTS!$B$2:$AI$235,MATCH(calculations!$B15,EXPORTS!$A$2:$A$235,0),MATCH(calculations!D$3,EXPORTS!$B$1:$AI$1,0))</f>
        <v>96777387.129999936</v>
      </c>
      <c r="E15">
        <f>INDEX(EXPORTS!$B$2:$AI$235,MATCH(calculations!$B15,EXPORTS!$A$2:$A$235,0),MATCH(calculations!E$3,EXPORTS!$B$1:$AI$1,0))</f>
        <v>105378321.22000003</v>
      </c>
      <c r="F15">
        <f>INDEX(EXPORTS!$B$2:$AI$235,MATCH(calculations!$B15,EXPORTS!$A$2:$A$235,0),MATCH(calculations!F$3,EXPORTS!$B$1:$AI$1,0))</f>
        <v>90591694.180000037</v>
      </c>
      <c r="G15">
        <f>INDEX(EXPORTS!$B$2:$AI$235,MATCH(calculations!$B15,EXPORTS!$A$2:$A$235,0),MATCH(calculations!G$3,EXPORTS!$B$1:$AI$1,0))</f>
        <v>116770088.12</v>
      </c>
      <c r="H15">
        <f>INDEX(EXPORTS!$B$2:$AI$235,MATCH(calculations!$B15,EXPORTS!$A$2:$A$235,0),MATCH(calculations!H$3,EXPORTS!$B$1:$AI$1,0))</f>
        <v>100243577.3800001</v>
      </c>
      <c r="I15">
        <f>INDEX(EXPORTS!$B$2:$AI$235,MATCH(calculations!$B15,EXPORTS!$A$2:$A$235,0),MATCH(calculations!I$3,EXPORTS!$B$1:$AI$1,0))</f>
        <v>97032778.920000106</v>
      </c>
      <c r="J15">
        <f>INDEX(EXPORTS!$B$2:$AI$235,MATCH(calculations!$B15,EXPORTS!$A$2:$A$235,0),MATCH(calculations!J$3,EXPORTS!$B$1:$AI$1,0))</f>
        <v>119586250.39000008</v>
      </c>
      <c r="K15">
        <f>INDEX(EXPORTS!$B$2:$AI$235,MATCH(calculations!$B15,EXPORTS!$A$2:$A$235,0),MATCH(calculations!K$3,EXPORTS!$B$1:$AI$1,0))</f>
        <v>100119339.37999997</v>
      </c>
      <c r="L15">
        <f>INDEX(EXPORTS!$B$2:$AI$235,MATCH(calculations!$B15,EXPORTS!$A$2:$A$235,0),MATCH(calculations!L$3,EXPORTS!$B$1:$AI$1,0))</f>
        <v>95524282.069999933</v>
      </c>
      <c r="M15">
        <f>INDEX(EXPORTS!$B$2:$AI$235,MATCH(calculations!$B15,EXPORTS!$A$2:$A$235,0),MATCH(calculations!M$3,EXPORTS!$B$1:$AI$1,0))</f>
        <v>104756058.07000001</v>
      </c>
      <c r="N15">
        <f>INDEX(EXPORTS!$B$2:$AI$235,MATCH(calculations!$B15,EXPORTS!$A$2:$A$235,0),MATCH(calculations!N$3,EXPORTS!$B$1:$AI$1,0))</f>
        <v>92122426.920000017</v>
      </c>
      <c r="O15">
        <f>INDEX(EXPORTS!$B$2:$AI$235,MATCH(calculations!$B15,EXPORTS!$A$2:$A$235,0),MATCH(calculations!O$3,EXPORTS!$B$1:$AI$1,0))</f>
        <v>109740024.44</v>
      </c>
      <c r="P15">
        <f>INDEX(EXPORTS!$B$2:$AI$235,MATCH(calculations!$B15,EXPORTS!$A$2:$A$235,0),MATCH(calculations!P$3,EXPORTS!$B$1:$AI$1,0))</f>
        <v>132804780.29000001</v>
      </c>
      <c r="Q15">
        <f>INDEX(EXPORTS!$B$2:$AI$235,MATCH(calculations!$B15,EXPORTS!$A$2:$A$235,0),MATCH(calculations!Q$3,EXPORTS!$B$1:$AI$1,0))</f>
        <v>109047221.12000018</v>
      </c>
      <c r="R15">
        <f>INDEX(EXPORTS!$B$2:$AI$235,MATCH(calculations!$B15,EXPORTS!$A$2:$A$235,0),MATCH(calculations!R$3,EXPORTS!$B$1:$AI$1,0))</f>
        <v>113718534.42000008</v>
      </c>
      <c r="S15">
        <f>INDEX(EXPORTS!$B$2:$AI$235,MATCH(calculations!$B15,EXPORTS!$A$2:$A$235,0),MATCH(calculations!S$3,EXPORTS!$B$1:$AI$1,0))</f>
        <v>94853816.169999957</v>
      </c>
      <c r="T15">
        <f>INDEX(EXPORTS!$B$2:$AI$235,MATCH(calculations!$B15,EXPORTS!$A$2:$A$235,0),MATCH(calculations!T$3,EXPORTS!$B$1:$AI$1,0))</f>
        <v>86672963.039999992</v>
      </c>
      <c r="U15">
        <f>INDEX(EXPORTS!$B$2:$AI$235,MATCH(calculations!$B15,EXPORTS!$A$2:$A$235,0),MATCH(calculations!U$3,EXPORTS!$B$1:$AI$1,0))</f>
        <v>95910227.540000066</v>
      </c>
      <c r="V15">
        <f>INDEX(EXPORTS!$B$2:$AI$235,MATCH(calculations!$B15,EXPORTS!$A$2:$A$235,0),MATCH(calculations!V$3,EXPORTS!$B$1:$AI$1,0))</f>
        <v>93351853.629999995</v>
      </c>
      <c r="W15">
        <f>INDEX(EXPORTS!$B$2:$AI$235,MATCH(calculations!$B15,EXPORTS!$A$2:$A$235,0),MATCH(calculations!W$3,EXPORTS!$B$1:$AI$1,0))</f>
        <v>98932324.589999959</v>
      </c>
      <c r="X15">
        <f>INDEX(EXPORTS!$B$2:$AI$235,MATCH(calculations!$B15,EXPORTS!$A$2:$A$235,0),MATCH(calculations!X$3,EXPORTS!$B$1:$AI$1,0))</f>
        <v>96734388.470000014</v>
      </c>
      <c r="Y15">
        <f>INDEX(EXPORTS!$B$2:$AI$235,MATCH(calculations!$B15,EXPORTS!$A$2:$A$235,0),MATCH(calculations!Y$3,EXPORTS!$B$1:$AI$1,0))</f>
        <v>89712102.670000061</v>
      </c>
      <c r="Z15">
        <f>INDEX(EXPORTS!$B$2:$AI$235,MATCH(calculations!$B15,EXPORTS!$A$2:$A$235,0),MATCH(calculations!Z$3,EXPORTS!$B$1:$AI$1,0))</f>
        <v>87207206.479999974</v>
      </c>
      <c r="AA15">
        <f>INDEX(EXPORTS!$B$2:$AI$235,MATCH(calculations!$B15,EXPORTS!$A$2:$A$235,0),MATCH(calculations!AA$3,EXPORTS!$B$1:$AI$1,0))</f>
        <v>88913948.980000019</v>
      </c>
      <c r="AB15">
        <f>INDEX(EXPORTS!$B$2:$AI$235,MATCH(calculations!$B15,EXPORTS!$A$2:$A$235,0),MATCH(calculations!AB$3,EXPORTS!$B$1:$AI$1,0))</f>
        <v>95291721.729999989</v>
      </c>
      <c r="AC15">
        <f>INDEX(EXPORTS!$B$2:$AI$235,MATCH(calculations!$B15,EXPORTS!$A$2:$A$235,0),MATCH(calculations!AC$3,EXPORTS!$B$1:$AI$1,0))</f>
        <v>120578980.58999994</v>
      </c>
      <c r="AD15">
        <f>INDEX(EXPORTS!$B$2:$AI$235,MATCH(calculations!$B15,EXPORTS!$A$2:$A$235,0),MATCH(calculations!AD$3,EXPORTS!$B$1:$AI$1,0))</f>
        <v>100464656.86000018</v>
      </c>
      <c r="AE15">
        <f>INDEX(EXPORTS!$B$2:$AI$235,MATCH(calculations!$B15,EXPORTS!$A$2:$A$235,0),MATCH(calculations!AE$3,EXPORTS!$B$1:$AI$1,0))</f>
        <v>99943053.23999992</v>
      </c>
      <c r="AF15">
        <f>INDEX(EXPORTS!$B$2:$AI$235,MATCH(calculations!$B15,EXPORTS!$A$2:$A$235,0),MATCH(calculations!AF$3,EXPORTS!$B$1:$AI$1,0))</f>
        <v>94670810.109999985</v>
      </c>
      <c r="AG15">
        <f>INDEX(EXPORTS!$B$2:$AI$235,MATCH(calculations!$B15,EXPORTS!$A$2:$A$235,0),MATCH(calculations!AG$3,EXPORTS!$B$1:$AI$1,0))</f>
        <v>107925805.71000014</v>
      </c>
      <c r="AH15">
        <f>INDEX(EXPORTS!$B$2:$AI$235,MATCH(calculations!$B15,EXPORTS!$A$2:$A$235,0),MATCH(calculations!AH$3,EXPORTS!$B$1:$AI$1,0))</f>
        <v>96040131.26000005</v>
      </c>
      <c r="AI15">
        <f>INDEX(EXPORTS!$B$2:$AI$235,MATCH(calculations!$B15,EXPORTS!$A$2:$A$235,0),MATCH(calculations!AI$3,EXPORTS!$B$1:$AI$1,0))</f>
        <v>96696772.379999906</v>
      </c>
      <c r="AJ15">
        <f>INDEX(EXPORTS!$B$2:$AI$235,MATCH(calculations!$B15,EXPORTS!$A$2:$A$235,0),MATCH(calculations!AJ$3,EXPORTS!$B$1:$AI$1,0))</f>
        <v>102109810.81000003</v>
      </c>
      <c r="AL15">
        <f>INDEX(IMPORTS!$B$2:$AI$246,MATCH(calculations!$B15,IMPORTS!$A$2:$A$246,0),MATCH(calculations!AL$3,IMPORTS!$B$1:$AI$1,0))</f>
        <v>26878550.279999997</v>
      </c>
      <c r="AM15">
        <f>INDEX(IMPORTS!$B$2:$AI$246,MATCH(calculations!$B15,IMPORTS!$A$2:$A$246,0),MATCH(calculations!AM$3,IMPORTS!$B$1:$AI$1,0))</f>
        <v>26963257.390000008</v>
      </c>
      <c r="AN15">
        <f>INDEX(IMPORTS!$B$2:$AI$246,MATCH(calculations!$B15,IMPORTS!$A$2:$A$246,0),MATCH(calculations!AN$3,IMPORTS!$B$1:$AI$1,0))</f>
        <v>31176844.710000001</v>
      </c>
      <c r="AO15">
        <f>INDEX(IMPORTS!$B$2:$AI$246,MATCH(calculations!$B15,IMPORTS!$A$2:$A$246,0),MATCH(calculations!AO$3,IMPORTS!$B$1:$AI$1,0))</f>
        <v>22731729.029999994</v>
      </c>
      <c r="AP15">
        <f>INDEX(IMPORTS!$B$2:$AI$246,MATCH(calculations!$B15,IMPORTS!$A$2:$A$246,0),MATCH(calculations!AP$3,IMPORTS!$B$1:$AI$1,0))</f>
        <v>26613369.450000014</v>
      </c>
      <c r="AQ15">
        <f>INDEX(IMPORTS!$B$2:$AI$246,MATCH(calculations!$B15,IMPORTS!$A$2:$A$246,0),MATCH(calculations!AQ$3,IMPORTS!$B$1:$AI$1,0))</f>
        <v>27945992.34</v>
      </c>
      <c r="AR15">
        <f>INDEX(IMPORTS!$B$2:$AI$246,MATCH(calculations!$B15,IMPORTS!$A$2:$A$246,0),MATCH(calculations!AR$3,IMPORTS!$B$1:$AI$1,0))</f>
        <v>28658812.45999999</v>
      </c>
      <c r="AS15">
        <f>INDEX(IMPORTS!$B$2:$AI$246,MATCH(calculations!$B15,IMPORTS!$A$2:$A$246,0),MATCH(calculations!AS$3,IMPORTS!$B$1:$AI$1,0))</f>
        <v>31222518.559999995</v>
      </c>
      <c r="AT15">
        <f>INDEX(IMPORTS!$B$2:$AI$246,MATCH(calculations!$B15,IMPORTS!$A$2:$A$246,0),MATCH(calculations!AT$3,IMPORTS!$B$1:$AI$1,0))</f>
        <v>28361727.980000012</v>
      </c>
      <c r="AU15">
        <f>INDEX(IMPORTS!$B$2:$AI$246,MATCH(calculations!$B15,IMPORTS!$A$2:$A$246,0),MATCH(calculations!AU$3,IMPORTS!$B$1:$AI$1,0))</f>
        <v>24352495.269999992</v>
      </c>
      <c r="AV15">
        <f>INDEX(IMPORTS!$B$2:$AI$246,MATCH(calculations!$B15,IMPORTS!$A$2:$A$246,0),MATCH(calculations!AV$3,IMPORTS!$B$1:$AI$1,0))</f>
        <v>25806928.959999986</v>
      </c>
      <c r="AW15">
        <f>INDEX(IMPORTS!$B$2:$AI$246,MATCH(calculations!$B15,IMPORTS!$A$2:$A$246,0),MATCH(calculations!AW$3,IMPORTS!$B$1:$AI$1,0))</f>
        <v>23041508.919999994</v>
      </c>
      <c r="AX15">
        <f>INDEX(IMPORTS!$B$2:$AI$246,MATCH(calculations!$B15,IMPORTS!$A$2:$A$246,0),MATCH(calculations!AX$3,IMPORTS!$B$1:$AI$1,0))</f>
        <v>24471852.559999995</v>
      </c>
      <c r="AY15">
        <f>INDEX(IMPORTS!$B$2:$AI$246,MATCH(calculations!$B15,IMPORTS!$A$2:$A$246,0),MATCH(calculations!AY$3,IMPORTS!$B$1:$AI$1,0))</f>
        <v>31892880.209999993</v>
      </c>
      <c r="AZ15">
        <f>INDEX(IMPORTS!$B$2:$AI$246,MATCH(calculations!$B15,IMPORTS!$A$2:$A$246,0),MATCH(calculations!AZ$3,IMPORTS!$B$1:$AI$1,0))</f>
        <v>26806515.260000005</v>
      </c>
      <c r="BA15">
        <f>INDEX(IMPORTS!$B$2:$AI$246,MATCH(calculations!$B15,IMPORTS!$A$2:$A$246,0),MATCH(calculations!BA$3,IMPORTS!$B$1:$AI$1,0))</f>
        <v>29962905.460000005</v>
      </c>
      <c r="BB15">
        <f>INDEX(IMPORTS!$B$2:$AI$246,MATCH(calculations!$B15,IMPORTS!$A$2:$A$246,0),MATCH(calculations!BB$3,IMPORTS!$B$1:$AI$1,0))</f>
        <v>28738355.589999992</v>
      </c>
      <c r="BC15">
        <f>INDEX(IMPORTS!$B$2:$AI$246,MATCH(calculations!$B15,IMPORTS!$A$2:$A$246,0),MATCH(calculations!BC$3,IMPORTS!$B$1:$AI$1,0))</f>
        <v>24027627.939999998</v>
      </c>
      <c r="BD15">
        <f>INDEX(IMPORTS!$B$2:$AI$246,MATCH(calculations!$B15,IMPORTS!$A$2:$A$246,0),MATCH(calculations!BD$3,IMPORTS!$B$1:$AI$1,0))</f>
        <v>31729739.359999999</v>
      </c>
      <c r="BE15">
        <f>INDEX(IMPORTS!$B$2:$AI$246,MATCH(calculations!$B15,IMPORTS!$A$2:$A$246,0),MATCH(calculations!BE$3,IMPORTS!$B$1:$AI$1,0))</f>
        <v>29996965.580000006</v>
      </c>
      <c r="BF15">
        <f>INDEX(IMPORTS!$B$2:$AI$246,MATCH(calculations!$B15,IMPORTS!$A$2:$A$246,0),MATCH(calculations!BF$3,IMPORTS!$B$1:$AI$1,0))</f>
        <v>27476717.449999996</v>
      </c>
      <c r="BG15">
        <f>INDEX(IMPORTS!$B$2:$AI$246,MATCH(calculations!$B15,IMPORTS!$A$2:$A$246,0),MATCH(calculations!BG$3,IMPORTS!$B$1:$AI$1,0))</f>
        <v>28054937.400000006</v>
      </c>
      <c r="BH15">
        <f>INDEX(IMPORTS!$B$2:$AI$246,MATCH(calculations!$B15,IMPORTS!$A$2:$A$246,0),MATCH(calculations!BH$3,IMPORTS!$B$1:$AI$1,0))</f>
        <v>20704118.170000006</v>
      </c>
      <c r="BI15">
        <f>INDEX(IMPORTS!$B$2:$AI$246,MATCH(calculations!$B15,IMPORTS!$A$2:$A$246,0),MATCH(calculations!BI$3,IMPORTS!$B$1:$AI$1,0))</f>
        <v>19731002.41</v>
      </c>
      <c r="BJ15">
        <f>INDEX(IMPORTS!$B$2:$AI$246,MATCH(calculations!$B15,IMPORTS!$A$2:$A$246,0),MATCH(calculations!BJ$3,IMPORTS!$B$1:$AI$1,0))</f>
        <v>22674855.789999992</v>
      </c>
      <c r="BK15">
        <f>INDEX(IMPORTS!$B$2:$AI$246,MATCH(calculations!$B15,IMPORTS!$A$2:$A$246,0),MATCH(calculations!BK$3,IMPORTS!$B$1:$AI$1,0))</f>
        <v>24570351.559999999</v>
      </c>
      <c r="BL15">
        <f>INDEX(IMPORTS!$B$2:$AI$246,MATCH(calculations!$B15,IMPORTS!$A$2:$A$246,0),MATCH(calculations!BL$3,IMPORTS!$B$1:$AI$1,0))</f>
        <v>23180183.820000004</v>
      </c>
      <c r="BM15">
        <f>INDEX(IMPORTS!$B$2:$AI$246,MATCH(calculations!$B15,IMPORTS!$A$2:$A$246,0),MATCH(calculations!BM$3,IMPORTS!$B$1:$AI$1,0))</f>
        <v>25254344.269999996</v>
      </c>
      <c r="BN15">
        <f>INDEX(IMPORTS!$B$2:$AI$246,MATCH(calculations!$B15,IMPORTS!$A$2:$A$246,0),MATCH(calculations!BN$3,IMPORTS!$B$1:$AI$1,0))</f>
        <v>26787028.640000008</v>
      </c>
      <c r="BO15">
        <f>INDEX(IMPORTS!$B$2:$AI$246,MATCH(calculations!$B15,IMPORTS!$A$2:$A$246,0),MATCH(calculations!BO$3,IMPORTS!$B$1:$AI$1,0))</f>
        <v>24776128.370000005</v>
      </c>
      <c r="BP15">
        <f>INDEX(IMPORTS!$B$2:$AI$246,MATCH(calculations!$B15,IMPORTS!$A$2:$A$246,0),MATCH(calculations!BP$3,IMPORTS!$B$1:$AI$1,0))</f>
        <v>30634952.169999991</v>
      </c>
      <c r="BQ15">
        <f>INDEX(IMPORTS!$B$2:$AI$246,MATCH(calculations!$B15,IMPORTS!$A$2:$A$246,0),MATCH(calculations!BQ$3,IMPORTS!$B$1:$AI$1,0))</f>
        <v>28695681.939999994</v>
      </c>
      <c r="BR15">
        <f>INDEX(IMPORTS!$B$2:$AI$246,MATCH(calculations!$B15,IMPORTS!$A$2:$A$246,0),MATCH(calculations!BR$3,IMPORTS!$B$1:$AI$1,0))</f>
        <v>27321810.809999995</v>
      </c>
      <c r="BS15">
        <f>INDEX(IMPORTS!$B$2:$AI$246,MATCH(calculations!$B15,IMPORTS!$A$2:$A$246,0),MATCH(calculations!BS$3,IMPORTS!$B$1:$AI$1,0))</f>
        <v>31078442.299999997</v>
      </c>
      <c r="BU15">
        <f t="shared" si="2"/>
        <v>115928081.42000002</v>
      </c>
      <c r="BV15">
        <f t="shared" si="3"/>
        <v>123740644.51999995</v>
      </c>
      <c r="BW15">
        <f t="shared" si="4"/>
        <v>136555165.93000004</v>
      </c>
      <c r="BX15">
        <f t="shared" si="5"/>
        <v>113323423.21000004</v>
      </c>
      <c r="BY15">
        <f t="shared" si="6"/>
        <v>143383457.57000002</v>
      </c>
      <c r="BZ15">
        <f t="shared" si="7"/>
        <v>128189569.7200001</v>
      </c>
      <c r="CA15">
        <f t="shared" si="8"/>
        <v>125691591.3800001</v>
      </c>
      <c r="CB15">
        <f t="shared" si="9"/>
        <v>150808768.95000008</v>
      </c>
      <c r="CC15">
        <f t="shared" si="10"/>
        <v>128481067.35999998</v>
      </c>
      <c r="CD15">
        <f t="shared" si="11"/>
        <v>119876777.33999993</v>
      </c>
      <c r="CE15">
        <f t="shared" si="12"/>
        <v>130562987.03</v>
      </c>
      <c r="CF15">
        <f t="shared" si="13"/>
        <v>115163935.84</v>
      </c>
      <c r="CG15">
        <f t="shared" si="14"/>
        <v>134211877</v>
      </c>
      <c r="CH15">
        <f t="shared" si="15"/>
        <v>164697660.5</v>
      </c>
      <c r="CI15">
        <f t="shared" si="16"/>
        <v>135853736.38000017</v>
      </c>
      <c r="CJ15">
        <f t="shared" si="17"/>
        <v>143681439.88000008</v>
      </c>
      <c r="CK15">
        <f t="shared" si="18"/>
        <v>123592171.75999995</v>
      </c>
      <c r="CL15">
        <f t="shared" si="19"/>
        <v>110700590.97999999</v>
      </c>
      <c r="CM15">
        <f t="shared" si="20"/>
        <v>127639966.90000007</v>
      </c>
      <c r="CN15">
        <f t="shared" si="21"/>
        <v>123348819.21000001</v>
      </c>
      <c r="CO15">
        <f t="shared" si="22"/>
        <v>126409042.03999996</v>
      </c>
      <c r="CP15">
        <f t="shared" si="23"/>
        <v>124789325.87000002</v>
      </c>
      <c r="CQ15">
        <f t="shared" si="24"/>
        <v>110416220.84000006</v>
      </c>
      <c r="CR15">
        <f t="shared" si="25"/>
        <v>106938208.88999997</v>
      </c>
      <c r="CS15">
        <f t="shared" si="26"/>
        <v>111588804.77000001</v>
      </c>
      <c r="CT15">
        <f t="shared" si="27"/>
        <v>119862073.28999999</v>
      </c>
      <c r="CU15">
        <f t="shared" si="28"/>
        <v>143759164.40999994</v>
      </c>
      <c r="CV15">
        <f t="shared" si="29"/>
        <v>125719001.13000017</v>
      </c>
      <c r="CW15">
        <f t="shared" si="30"/>
        <v>126730081.87999994</v>
      </c>
      <c r="CX15">
        <f t="shared" si="31"/>
        <v>119446938.47999999</v>
      </c>
      <c r="CY15">
        <f t="shared" si="32"/>
        <v>138560757.88000014</v>
      </c>
      <c r="CZ15">
        <f t="shared" si="33"/>
        <v>124735813.20000005</v>
      </c>
      <c r="DA15">
        <f t="shared" si="34"/>
        <v>124018583.18999991</v>
      </c>
      <c r="DB15">
        <f t="shared" si="35"/>
        <v>133188253.11000003</v>
      </c>
      <c r="DC15" t="str">
        <f t="shared" si="36"/>
        <v>El Salvador</v>
      </c>
      <c r="DD15">
        <f t="shared" si="37"/>
        <v>0.12974777477094537</v>
      </c>
      <c r="DE15">
        <f t="shared" si="38"/>
        <v>0.13484043724137268</v>
      </c>
      <c r="DF15">
        <f t="shared" si="41"/>
        <v>0.12886463349518215</v>
      </c>
      <c r="DG15">
        <f t="shared" si="42"/>
        <v>0.12078901872594777</v>
      </c>
      <c r="DH15">
        <f t="shared" si="43"/>
        <v>0.13543993019731326</v>
      </c>
      <c r="DI15">
        <f t="shared" si="44"/>
        <v>0.12346465807902215</v>
      </c>
      <c r="DJ15">
        <f t="shared" si="45"/>
        <v>0.13036587522510565</v>
      </c>
      <c r="DK15">
        <f t="shared" si="46"/>
        <v>0.14089794516987253</v>
      </c>
      <c r="DL15">
        <f t="shared" si="47"/>
        <v>0.12602875710095982</v>
      </c>
      <c r="DM15">
        <f t="shared" si="48"/>
        <v>0.11360578209750603</v>
      </c>
      <c r="DN15">
        <f t="shared" si="49"/>
        <v>0.12912417940878335</v>
      </c>
      <c r="DO15">
        <f t="shared" si="50"/>
        <v>0.12039299655873449</v>
      </c>
      <c r="DP15">
        <f t="shared" si="51"/>
        <v>0.15019967444383997</v>
      </c>
      <c r="DQ15">
        <f t="shared" si="52"/>
        <v>0.15987028429501848</v>
      </c>
      <c r="DR15">
        <f t="shared" si="53"/>
        <v>0.13618467911657783</v>
      </c>
      <c r="DS15">
        <f t="shared" si="54"/>
        <v>0.1336994279111631</v>
      </c>
      <c r="DT15">
        <f t="shared" si="55"/>
        <v>0.11172970980015792</v>
      </c>
      <c r="DU15">
        <f t="shared" si="56"/>
        <v>0.11063989558451626</v>
      </c>
      <c r="DV15">
        <f t="shared" si="57"/>
        <v>0.11569772500803234</v>
      </c>
      <c r="DW15">
        <f t="shared" si="58"/>
        <v>0.11249350573820532</v>
      </c>
      <c r="DX15">
        <f t="shared" si="59"/>
        <v>0.1254673700976997</v>
      </c>
      <c r="DY15">
        <f t="shared" si="60"/>
        <v>0.10757075084105612</v>
      </c>
      <c r="DZ15">
        <f t="shared" si="61"/>
        <v>0.10492265496829191</v>
      </c>
      <c r="EA15">
        <f t="shared" si="62"/>
        <v>0.10519181699090109</v>
      </c>
      <c r="EB15">
        <f t="shared" si="63"/>
        <v>0.11869919143119517</v>
      </c>
      <c r="EC15">
        <f t="shared" si="64"/>
        <v>0.12415428298231075</v>
      </c>
      <c r="ED15">
        <f t="shared" si="65"/>
        <v>0.13370436436210895</v>
      </c>
      <c r="EE15">
        <f t="shared" si="66"/>
        <v>0.11561432081190187</v>
      </c>
      <c r="EF15">
        <f t="shared" si="67"/>
        <v>0.11550144039372903</v>
      </c>
      <c r="EG15">
        <f t="shared" si="68"/>
        <v>0.11112457000934665</v>
      </c>
      <c r="EH15">
        <f t="shared" si="69"/>
        <v>0.12215288714557833</v>
      </c>
      <c r="EI15">
        <f t="shared" si="70"/>
        <v>0.11001546646569935</v>
      </c>
      <c r="EJ15">
        <f t="shared" si="39"/>
        <v>0.10749134516396604</v>
      </c>
      <c r="EK15">
        <f t="shared" si="40"/>
        <v>0.10116149978506936</v>
      </c>
    </row>
    <row r="16" spans="1:141" x14ac:dyDescent="0.3">
      <c r="A16" s="23" t="s">
        <v>236</v>
      </c>
      <c r="B16" s="23" t="s">
        <v>236</v>
      </c>
      <c r="C16">
        <f>INDEX(EXPORTS!$B$2:$AI$235,MATCH(calculations!$B16,EXPORTS!$A$2:$A$235,0),MATCH(calculations!C$3,EXPORTS!$B$1:$AI$1,0))</f>
        <v>39355644.000000007</v>
      </c>
      <c r="D16">
        <f>INDEX(EXPORTS!$B$2:$AI$235,MATCH(calculations!$B16,EXPORTS!$A$2:$A$235,0),MATCH(calculations!D$3,EXPORTS!$B$1:$AI$1,0))</f>
        <v>51641777.950000003</v>
      </c>
      <c r="E16">
        <f>INDEX(EXPORTS!$B$2:$AI$235,MATCH(calculations!$B16,EXPORTS!$A$2:$A$235,0),MATCH(calculations!E$3,EXPORTS!$B$1:$AI$1,0))</f>
        <v>53317364.63000001</v>
      </c>
      <c r="F16">
        <f>INDEX(EXPORTS!$B$2:$AI$235,MATCH(calculations!$B16,EXPORTS!$A$2:$A$235,0),MATCH(calculations!F$3,EXPORTS!$B$1:$AI$1,0))</f>
        <v>45129103.230000004</v>
      </c>
      <c r="G16">
        <f>INDEX(EXPORTS!$B$2:$AI$235,MATCH(calculations!$B16,EXPORTS!$A$2:$A$235,0),MATCH(calculations!G$3,EXPORTS!$B$1:$AI$1,0))</f>
        <v>50972685.100000009</v>
      </c>
      <c r="H16">
        <f>INDEX(EXPORTS!$B$2:$AI$235,MATCH(calculations!$B16,EXPORTS!$A$2:$A$235,0),MATCH(calculations!H$3,EXPORTS!$B$1:$AI$1,0))</f>
        <v>52632382.119999982</v>
      </c>
      <c r="I16">
        <f>INDEX(EXPORTS!$B$2:$AI$235,MATCH(calculations!$B16,EXPORTS!$A$2:$A$235,0),MATCH(calculations!I$3,EXPORTS!$B$1:$AI$1,0))</f>
        <v>54528083.100000016</v>
      </c>
      <c r="J16">
        <f>INDEX(EXPORTS!$B$2:$AI$235,MATCH(calculations!$B16,EXPORTS!$A$2:$A$235,0),MATCH(calculations!J$3,EXPORTS!$B$1:$AI$1,0))</f>
        <v>49421642.809999973</v>
      </c>
      <c r="K16">
        <f>INDEX(EXPORTS!$B$2:$AI$235,MATCH(calculations!$B16,EXPORTS!$A$2:$A$235,0),MATCH(calculations!K$3,EXPORTS!$B$1:$AI$1,0))</f>
        <v>53419941.179999985</v>
      </c>
      <c r="L16">
        <f>INDEX(EXPORTS!$B$2:$AI$235,MATCH(calculations!$B16,EXPORTS!$A$2:$A$235,0),MATCH(calculations!L$3,EXPORTS!$B$1:$AI$1,0))</f>
        <v>53739366.979999967</v>
      </c>
      <c r="M16">
        <f>INDEX(EXPORTS!$B$2:$AI$235,MATCH(calculations!$B16,EXPORTS!$A$2:$A$235,0),MATCH(calculations!M$3,EXPORTS!$B$1:$AI$1,0))</f>
        <v>45913915.380000003</v>
      </c>
      <c r="N16">
        <f>INDEX(EXPORTS!$B$2:$AI$235,MATCH(calculations!$B16,EXPORTS!$A$2:$A$235,0),MATCH(calculations!N$3,EXPORTS!$B$1:$AI$1,0))</f>
        <v>45780331.679999992</v>
      </c>
      <c r="O16">
        <f>INDEX(EXPORTS!$B$2:$AI$235,MATCH(calculations!$B16,EXPORTS!$A$2:$A$235,0),MATCH(calculations!O$3,EXPORTS!$B$1:$AI$1,0))</f>
        <v>30477401.729999989</v>
      </c>
      <c r="P16">
        <f>INDEX(EXPORTS!$B$2:$AI$235,MATCH(calculations!$B16,EXPORTS!$A$2:$A$235,0),MATCH(calculations!P$3,EXPORTS!$B$1:$AI$1,0))</f>
        <v>41797459.87000002</v>
      </c>
      <c r="Q16">
        <f>INDEX(EXPORTS!$B$2:$AI$235,MATCH(calculations!$B16,EXPORTS!$A$2:$A$235,0),MATCH(calculations!Q$3,EXPORTS!$B$1:$AI$1,0))</f>
        <v>37532382.980000034</v>
      </c>
      <c r="R16">
        <f>INDEX(EXPORTS!$B$2:$AI$235,MATCH(calculations!$B16,EXPORTS!$A$2:$A$235,0),MATCH(calculations!R$3,EXPORTS!$B$1:$AI$1,0))</f>
        <v>45385670.269999996</v>
      </c>
      <c r="S16">
        <f>INDEX(EXPORTS!$B$2:$AI$235,MATCH(calculations!$B16,EXPORTS!$A$2:$A$235,0),MATCH(calculations!S$3,EXPORTS!$B$1:$AI$1,0))</f>
        <v>45926691.979999982</v>
      </c>
      <c r="T16">
        <f>INDEX(EXPORTS!$B$2:$AI$235,MATCH(calculations!$B16,EXPORTS!$A$2:$A$235,0),MATCH(calculations!T$3,EXPORTS!$B$1:$AI$1,0))</f>
        <v>33691671.560000017</v>
      </c>
      <c r="U16">
        <f>INDEX(EXPORTS!$B$2:$AI$235,MATCH(calculations!$B16,EXPORTS!$A$2:$A$235,0),MATCH(calculations!U$3,EXPORTS!$B$1:$AI$1,0))</f>
        <v>49815979.970000021</v>
      </c>
      <c r="V16">
        <f>INDEX(EXPORTS!$B$2:$AI$235,MATCH(calculations!$B16,EXPORTS!$A$2:$A$235,0),MATCH(calculations!V$3,EXPORTS!$B$1:$AI$1,0))</f>
        <v>42993490.969999999</v>
      </c>
      <c r="W16">
        <f>INDEX(EXPORTS!$B$2:$AI$235,MATCH(calculations!$B16,EXPORTS!$A$2:$A$235,0),MATCH(calculations!W$3,EXPORTS!$B$1:$AI$1,0))</f>
        <v>38792030.900000013</v>
      </c>
      <c r="X16">
        <f>INDEX(EXPORTS!$B$2:$AI$235,MATCH(calculations!$B16,EXPORTS!$A$2:$A$235,0),MATCH(calculations!X$3,EXPORTS!$B$1:$AI$1,0))</f>
        <v>41976386.709999993</v>
      </c>
      <c r="Y16">
        <f>INDEX(EXPORTS!$B$2:$AI$235,MATCH(calculations!$B16,EXPORTS!$A$2:$A$235,0),MATCH(calculations!Y$3,EXPORTS!$B$1:$AI$1,0))</f>
        <v>37688496.500000007</v>
      </c>
      <c r="Z16">
        <f>INDEX(EXPORTS!$B$2:$AI$235,MATCH(calculations!$B16,EXPORTS!$A$2:$A$235,0),MATCH(calculations!Z$3,EXPORTS!$B$1:$AI$1,0))</f>
        <v>35021269</v>
      </c>
      <c r="AA16">
        <f>INDEX(EXPORTS!$B$2:$AI$235,MATCH(calculations!$B16,EXPORTS!$A$2:$A$235,0),MATCH(calculations!AA$3,EXPORTS!$B$1:$AI$1,0))</f>
        <v>29087742.910000011</v>
      </c>
      <c r="AB16">
        <f>INDEX(EXPORTS!$B$2:$AI$235,MATCH(calculations!$B16,EXPORTS!$A$2:$A$235,0),MATCH(calculations!AB$3,EXPORTS!$B$1:$AI$1,0))</f>
        <v>32506887.489999983</v>
      </c>
      <c r="AC16">
        <f>INDEX(EXPORTS!$B$2:$AI$235,MATCH(calculations!$B16,EXPORTS!$A$2:$A$235,0),MATCH(calculations!AC$3,EXPORTS!$B$1:$AI$1,0))</f>
        <v>39920186.700000003</v>
      </c>
      <c r="AD16">
        <f>INDEX(EXPORTS!$B$2:$AI$235,MATCH(calculations!$B16,EXPORTS!$A$2:$A$235,0),MATCH(calculations!AD$3,EXPORTS!$B$1:$AI$1,0))</f>
        <v>34011683.269999996</v>
      </c>
      <c r="AE16">
        <f>INDEX(EXPORTS!$B$2:$AI$235,MATCH(calculations!$B16,EXPORTS!$A$2:$A$235,0),MATCH(calculations!AE$3,EXPORTS!$B$1:$AI$1,0))</f>
        <v>36062134.680000052</v>
      </c>
      <c r="AF16">
        <f>INDEX(EXPORTS!$B$2:$AI$235,MATCH(calculations!$B16,EXPORTS!$A$2:$A$235,0),MATCH(calculations!AF$3,EXPORTS!$B$1:$AI$1,0))</f>
        <v>41556076.950000003</v>
      </c>
      <c r="AG16">
        <f>INDEX(EXPORTS!$B$2:$AI$235,MATCH(calculations!$B16,EXPORTS!$A$2:$A$235,0),MATCH(calculations!AG$3,EXPORTS!$B$1:$AI$1,0))</f>
        <v>43423648.740000002</v>
      </c>
      <c r="AH16">
        <f>INDEX(EXPORTS!$B$2:$AI$235,MATCH(calculations!$B16,EXPORTS!$A$2:$A$235,0),MATCH(calculations!AH$3,EXPORTS!$B$1:$AI$1,0))</f>
        <v>35696083.359999992</v>
      </c>
      <c r="AI16">
        <f>INDEX(EXPORTS!$B$2:$AI$235,MATCH(calculations!$B16,EXPORTS!$A$2:$A$235,0),MATCH(calculations!AI$3,EXPORTS!$B$1:$AI$1,0))</f>
        <v>46795015.770000026</v>
      </c>
      <c r="AJ16">
        <f>INDEX(EXPORTS!$B$2:$AI$235,MATCH(calculations!$B16,EXPORTS!$A$2:$A$235,0),MATCH(calculations!AJ$3,EXPORTS!$B$1:$AI$1,0))</f>
        <v>43723426.729999982</v>
      </c>
      <c r="AL16">
        <f>INDEX(IMPORTS!$B$2:$AI$246,MATCH(calculations!$B16,IMPORTS!$A$2:$A$246,0),MATCH(calculations!AL$3,IMPORTS!$B$1:$AI$1,0))</f>
        <v>17322366.07</v>
      </c>
      <c r="AM16">
        <f>INDEX(IMPORTS!$B$2:$AI$246,MATCH(calculations!$B16,IMPORTS!$A$2:$A$246,0),MATCH(calculations!AM$3,IMPORTS!$B$1:$AI$1,0))</f>
        <v>13869203.160000002</v>
      </c>
      <c r="AN16">
        <f>INDEX(IMPORTS!$B$2:$AI$246,MATCH(calculations!$B16,IMPORTS!$A$2:$A$246,0),MATCH(calculations!AN$3,IMPORTS!$B$1:$AI$1,0))</f>
        <v>21147375.45999999</v>
      </c>
      <c r="AO16">
        <f>INDEX(IMPORTS!$B$2:$AI$246,MATCH(calculations!$B16,IMPORTS!$A$2:$A$246,0),MATCH(calculations!AO$3,IMPORTS!$B$1:$AI$1,0))</f>
        <v>16452389.570000004</v>
      </c>
      <c r="AP16">
        <f>INDEX(IMPORTS!$B$2:$AI$246,MATCH(calculations!$B16,IMPORTS!$A$2:$A$246,0),MATCH(calculations!AP$3,IMPORTS!$B$1:$AI$1,0))</f>
        <v>18787595.359999999</v>
      </c>
      <c r="AQ16">
        <f>INDEX(IMPORTS!$B$2:$AI$246,MATCH(calculations!$B16,IMPORTS!$A$2:$A$246,0),MATCH(calculations!AQ$3,IMPORTS!$B$1:$AI$1,0))</f>
        <v>20387850.27</v>
      </c>
      <c r="AR16">
        <f>INDEX(IMPORTS!$B$2:$AI$246,MATCH(calculations!$B16,IMPORTS!$A$2:$A$246,0),MATCH(calculations!AR$3,IMPORTS!$B$1:$AI$1,0))</f>
        <v>14256100.679999998</v>
      </c>
      <c r="AS16">
        <f>INDEX(IMPORTS!$B$2:$AI$246,MATCH(calculations!$B16,IMPORTS!$A$2:$A$246,0),MATCH(calculations!AS$3,IMPORTS!$B$1:$AI$1,0))</f>
        <v>24962331.849999998</v>
      </c>
      <c r="AT16">
        <f>INDEX(IMPORTS!$B$2:$AI$246,MATCH(calculations!$B16,IMPORTS!$A$2:$A$246,0),MATCH(calculations!AT$3,IMPORTS!$B$1:$AI$1,0))</f>
        <v>17258955.460000005</v>
      </c>
      <c r="AU16">
        <f>INDEX(IMPORTS!$B$2:$AI$246,MATCH(calculations!$B16,IMPORTS!$A$2:$A$246,0),MATCH(calculations!AU$3,IMPORTS!$B$1:$AI$1,0))</f>
        <v>22272677.719999999</v>
      </c>
      <c r="AV16">
        <f>INDEX(IMPORTS!$B$2:$AI$246,MATCH(calculations!$B16,IMPORTS!$A$2:$A$246,0),MATCH(calculations!AV$3,IMPORTS!$B$1:$AI$1,0))</f>
        <v>17952626.699999999</v>
      </c>
      <c r="AW16">
        <f>INDEX(IMPORTS!$B$2:$AI$246,MATCH(calculations!$B16,IMPORTS!$A$2:$A$246,0),MATCH(calculations!AW$3,IMPORTS!$B$1:$AI$1,0))</f>
        <v>23473654.900000002</v>
      </c>
      <c r="AX16">
        <f>INDEX(IMPORTS!$B$2:$AI$246,MATCH(calculations!$B16,IMPORTS!$A$2:$A$246,0),MATCH(calculations!AX$3,IMPORTS!$B$1:$AI$1,0))</f>
        <v>22212721.979999997</v>
      </c>
      <c r="AY16">
        <f>INDEX(IMPORTS!$B$2:$AI$246,MATCH(calculations!$B16,IMPORTS!$A$2:$A$246,0),MATCH(calculations!AY$3,IMPORTS!$B$1:$AI$1,0))</f>
        <v>34194633.109999992</v>
      </c>
      <c r="AZ16">
        <f>INDEX(IMPORTS!$B$2:$AI$246,MATCH(calculations!$B16,IMPORTS!$A$2:$A$246,0),MATCH(calculations!AZ$3,IMPORTS!$B$1:$AI$1,0))</f>
        <v>26282154.320000004</v>
      </c>
      <c r="BA16">
        <f>INDEX(IMPORTS!$B$2:$AI$246,MATCH(calculations!$B16,IMPORTS!$A$2:$A$246,0),MATCH(calculations!BA$3,IMPORTS!$B$1:$AI$1,0))</f>
        <v>35517186.149999991</v>
      </c>
      <c r="BB16">
        <f>INDEX(IMPORTS!$B$2:$AI$246,MATCH(calculations!$B16,IMPORTS!$A$2:$A$246,0),MATCH(calculations!BB$3,IMPORTS!$B$1:$AI$1,0))</f>
        <v>24464459.349999998</v>
      </c>
      <c r="BC16">
        <f>INDEX(IMPORTS!$B$2:$AI$246,MATCH(calculations!$B16,IMPORTS!$A$2:$A$246,0),MATCH(calculations!BC$3,IMPORTS!$B$1:$AI$1,0))</f>
        <v>19925985.989999998</v>
      </c>
      <c r="BD16">
        <f>INDEX(IMPORTS!$B$2:$AI$246,MATCH(calculations!$B16,IMPORTS!$A$2:$A$246,0),MATCH(calculations!BD$3,IMPORTS!$B$1:$AI$1,0))</f>
        <v>22042577.949999999</v>
      </c>
      <c r="BE16">
        <f>INDEX(IMPORTS!$B$2:$AI$246,MATCH(calculations!$B16,IMPORTS!$A$2:$A$246,0),MATCH(calculations!BE$3,IMPORTS!$B$1:$AI$1,0))</f>
        <v>19121214.870000005</v>
      </c>
      <c r="BF16">
        <f>INDEX(IMPORTS!$B$2:$AI$246,MATCH(calculations!$B16,IMPORTS!$A$2:$A$246,0),MATCH(calculations!BF$3,IMPORTS!$B$1:$AI$1,0))</f>
        <v>18866567.969999999</v>
      </c>
      <c r="BG16">
        <f>INDEX(IMPORTS!$B$2:$AI$246,MATCH(calculations!$B16,IMPORTS!$A$2:$A$246,0),MATCH(calculations!BG$3,IMPORTS!$B$1:$AI$1,0))</f>
        <v>66794092.919999987</v>
      </c>
      <c r="BH16">
        <f>INDEX(IMPORTS!$B$2:$AI$246,MATCH(calculations!$B16,IMPORTS!$A$2:$A$246,0),MATCH(calculations!BH$3,IMPORTS!$B$1:$AI$1,0))</f>
        <v>48335478.350000001</v>
      </c>
      <c r="BI16">
        <f>INDEX(IMPORTS!$B$2:$AI$246,MATCH(calculations!$B16,IMPORTS!$A$2:$A$246,0),MATCH(calculations!BI$3,IMPORTS!$B$1:$AI$1,0))</f>
        <v>54359079.709999986</v>
      </c>
      <c r="BJ16">
        <f>INDEX(IMPORTS!$B$2:$AI$246,MATCH(calculations!$B16,IMPORTS!$A$2:$A$246,0),MATCH(calculations!BJ$3,IMPORTS!$B$1:$AI$1,0))</f>
        <v>62635381.560000025</v>
      </c>
      <c r="BK16">
        <f>INDEX(IMPORTS!$B$2:$AI$246,MATCH(calculations!$B16,IMPORTS!$A$2:$A$246,0),MATCH(calculations!BK$3,IMPORTS!$B$1:$AI$1,0))</f>
        <v>55208321.889999986</v>
      </c>
      <c r="BL16">
        <f>INDEX(IMPORTS!$B$2:$AI$246,MATCH(calculations!$B16,IMPORTS!$A$2:$A$246,0),MATCH(calculations!BL$3,IMPORTS!$B$1:$AI$1,0))</f>
        <v>42085345.55999998</v>
      </c>
      <c r="BM16">
        <f>INDEX(IMPORTS!$B$2:$AI$246,MATCH(calculations!$B16,IMPORTS!$A$2:$A$246,0),MATCH(calculations!BM$3,IMPORTS!$B$1:$AI$1,0))</f>
        <v>17519233.459999997</v>
      </c>
      <c r="BN16">
        <f>INDEX(IMPORTS!$B$2:$AI$246,MATCH(calculations!$B16,IMPORTS!$A$2:$A$246,0),MATCH(calculations!BN$3,IMPORTS!$B$1:$AI$1,0))</f>
        <v>23641907.219999999</v>
      </c>
      <c r="BO16">
        <f>INDEX(IMPORTS!$B$2:$AI$246,MATCH(calculations!$B16,IMPORTS!$A$2:$A$246,0),MATCH(calculations!BO$3,IMPORTS!$B$1:$AI$1,0))</f>
        <v>19903318.960000005</v>
      </c>
      <c r="BP16">
        <f>INDEX(IMPORTS!$B$2:$AI$246,MATCH(calculations!$B16,IMPORTS!$A$2:$A$246,0),MATCH(calculations!BP$3,IMPORTS!$B$1:$AI$1,0))</f>
        <v>21039731.48</v>
      </c>
      <c r="BQ16">
        <f>INDEX(IMPORTS!$B$2:$AI$246,MATCH(calculations!$B16,IMPORTS!$A$2:$A$246,0),MATCH(calculations!BQ$3,IMPORTS!$B$1:$AI$1,0))</f>
        <v>21211586.850000001</v>
      </c>
      <c r="BR16">
        <f>INDEX(IMPORTS!$B$2:$AI$246,MATCH(calculations!$B16,IMPORTS!$A$2:$A$246,0),MATCH(calculations!BR$3,IMPORTS!$B$1:$AI$1,0))</f>
        <v>31206038.839999996</v>
      </c>
      <c r="BS16">
        <f>INDEX(IMPORTS!$B$2:$AI$246,MATCH(calculations!$B16,IMPORTS!$A$2:$A$246,0),MATCH(calculations!BS$3,IMPORTS!$B$1:$AI$1,0))</f>
        <v>31115244.850000001</v>
      </c>
      <c r="BU16">
        <f t="shared" si="2"/>
        <v>56678010.070000008</v>
      </c>
      <c r="BV16">
        <f t="shared" si="3"/>
        <v>65510981.110000007</v>
      </c>
      <c r="BW16">
        <f t="shared" si="4"/>
        <v>74464740.090000004</v>
      </c>
      <c r="BX16">
        <f t="shared" si="5"/>
        <v>61581492.800000012</v>
      </c>
      <c r="BY16">
        <f t="shared" si="6"/>
        <v>69760280.460000008</v>
      </c>
      <c r="BZ16">
        <f t="shared" si="7"/>
        <v>73020232.389999986</v>
      </c>
      <c r="CA16">
        <f t="shared" si="8"/>
        <v>68784183.780000016</v>
      </c>
      <c r="CB16">
        <f t="shared" si="9"/>
        <v>74383974.659999967</v>
      </c>
      <c r="CC16">
        <f t="shared" si="10"/>
        <v>70678896.639999986</v>
      </c>
      <c r="CD16">
        <f t="shared" si="11"/>
        <v>76012044.699999958</v>
      </c>
      <c r="CE16">
        <f t="shared" si="12"/>
        <v>63866542.079999998</v>
      </c>
      <c r="CF16">
        <f t="shared" si="13"/>
        <v>69253986.579999998</v>
      </c>
      <c r="CG16">
        <f t="shared" si="14"/>
        <v>52690123.709999986</v>
      </c>
      <c r="CH16">
        <f t="shared" si="15"/>
        <v>75992092.980000019</v>
      </c>
      <c r="CI16">
        <f t="shared" si="16"/>
        <v>63814537.300000042</v>
      </c>
      <c r="CJ16">
        <f t="shared" si="17"/>
        <v>80902856.419999987</v>
      </c>
      <c r="CK16">
        <f t="shared" si="18"/>
        <v>70391151.329999983</v>
      </c>
      <c r="CL16">
        <f t="shared" si="19"/>
        <v>53617657.550000012</v>
      </c>
      <c r="CM16">
        <f t="shared" si="20"/>
        <v>71858557.920000017</v>
      </c>
      <c r="CN16">
        <f t="shared" si="21"/>
        <v>62114705.840000004</v>
      </c>
      <c r="CO16">
        <f t="shared" si="22"/>
        <v>57658598.870000012</v>
      </c>
      <c r="CP16">
        <f t="shared" si="23"/>
        <v>108770479.62999998</v>
      </c>
      <c r="CQ16">
        <f t="shared" si="24"/>
        <v>86023974.850000009</v>
      </c>
      <c r="CR16">
        <f t="shared" si="25"/>
        <v>89380348.709999979</v>
      </c>
      <c r="CS16">
        <f t="shared" si="26"/>
        <v>91723124.470000029</v>
      </c>
      <c r="CT16">
        <f t="shared" si="27"/>
        <v>87715209.379999965</v>
      </c>
      <c r="CU16">
        <f t="shared" si="28"/>
        <v>82005532.25999999</v>
      </c>
      <c r="CV16">
        <f t="shared" si="29"/>
        <v>51530916.729999989</v>
      </c>
      <c r="CW16">
        <f t="shared" si="30"/>
        <v>59704041.900000051</v>
      </c>
      <c r="CX16">
        <f t="shared" si="31"/>
        <v>61459395.910000011</v>
      </c>
      <c r="CY16">
        <f t="shared" si="32"/>
        <v>64463380.219999999</v>
      </c>
      <c r="CZ16">
        <f t="shared" si="33"/>
        <v>56907670.209999993</v>
      </c>
      <c r="DA16">
        <f t="shared" si="34"/>
        <v>78001054.610000014</v>
      </c>
      <c r="DB16">
        <f t="shared" si="35"/>
        <v>74838671.579999983</v>
      </c>
      <c r="DC16" t="str">
        <f t="shared" si="36"/>
        <v>Ecuador</v>
      </c>
      <c r="DD16">
        <f t="shared" si="37"/>
        <v>6.3434550067168124E-2</v>
      </c>
      <c r="DE16">
        <f t="shared" si="38"/>
        <v>7.1387452128196735E-2</v>
      </c>
      <c r="DF16">
        <f t="shared" si="41"/>
        <v>7.027102471488203E-2</v>
      </c>
      <c r="DG16">
        <f t="shared" si="42"/>
        <v>6.5638399161371541E-2</v>
      </c>
      <c r="DH16">
        <f t="shared" si="43"/>
        <v>6.5895520140004354E-2</v>
      </c>
      <c r="DI16">
        <f t="shared" si="44"/>
        <v>7.0328795428318727E-2</v>
      </c>
      <c r="DJ16">
        <f t="shared" si="45"/>
        <v>7.1342165547209832E-2</v>
      </c>
      <c r="DK16">
        <f t="shared" si="46"/>
        <v>6.9495621880161618E-2</v>
      </c>
      <c r="DL16">
        <f t="shared" si="47"/>
        <v>6.93298528712223E-2</v>
      </c>
      <c r="DM16">
        <f t="shared" si="48"/>
        <v>7.2035701814722214E-2</v>
      </c>
      <c r="DN16">
        <f t="shared" si="49"/>
        <v>6.3162731072180886E-2</v>
      </c>
      <c r="DO16">
        <f t="shared" si="50"/>
        <v>7.239848922485892E-2</v>
      </c>
      <c r="DP16">
        <f t="shared" si="51"/>
        <v>5.8966759161319625E-2</v>
      </c>
      <c r="DQ16">
        <f t="shared" si="52"/>
        <v>7.3764724234720275E-2</v>
      </c>
      <c r="DR16">
        <f t="shared" si="53"/>
        <v>6.3969990938377921E-2</v>
      </c>
      <c r="DS16">
        <f t="shared" si="54"/>
        <v>7.5282274654032103E-2</v>
      </c>
      <c r="DT16">
        <f t="shared" si="55"/>
        <v>6.3634960035108795E-2</v>
      </c>
      <c r="DU16">
        <f t="shared" si="56"/>
        <v>5.3588259830429599E-2</v>
      </c>
      <c r="DV16">
        <f t="shared" si="57"/>
        <v>6.5135332416808397E-2</v>
      </c>
      <c r="DW16">
        <f t="shared" si="58"/>
        <v>5.6648300831666921E-2</v>
      </c>
      <c r="DX16">
        <f t="shared" si="59"/>
        <v>5.7229076709939326E-2</v>
      </c>
      <c r="DY16">
        <f t="shared" si="60"/>
        <v>9.3762203470271033E-2</v>
      </c>
      <c r="DZ16">
        <f t="shared" si="61"/>
        <v>8.1744002498207291E-2</v>
      </c>
      <c r="EA16">
        <f t="shared" si="62"/>
        <v>8.7920691600104503E-2</v>
      </c>
      <c r="EB16">
        <f t="shared" si="63"/>
        <v>9.7567679236034849E-2</v>
      </c>
      <c r="EC16">
        <f t="shared" si="64"/>
        <v>9.0856253594653255E-2</v>
      </c>
      <c r="ED16">
        <f t="shared" si="65"/>
        <v>7.626990327885505E-2</v>
      </c>
      <c r="EE16">
        <f t="shared" si="66"/>
        <v>4.7389112902615473E-2</v>
      </c>
      <c r="EF16">
        <f t="shared" si="67"/>
        <v>5.441409596268746E-2</v>
      </c>
      <c r="EG16">
        <f t="shared" si="68"/>
        <v>5.717726239317969E-2</v>
      </c>
      <c r="EH16">
        <f t="shared" si="69"/>
        <v>5.6829856660106759E-2</v>
      </c>
      <c r="EI16">
        <f t="shared" si="70"/>
        <v>5.0191871307969538E-2</v>
      </c>
      <c r="EJ16">
        <f t="shared" si="39"/>
        <v>6.7606305995220772E-2</v>
      </c>
      <c r="EK16">
        <f t="shared" si="40"/>
        <v>5.6842792680089703E-2</v>
      </c>
    </row>
    <row r="17" spans="1:141" x14ac:dyDescent="0.3">
      <c r="A17" s="23" t="s">
        <v>240</v>
      </c>
      <c r="B17" s="23" t="s">
        <v>240</v>
      </c>
      <c r="C17">
        <f>INDEX(EXPORTS!$B$2:$AI$235,MATCH(calculations!$B17,EXPORTS!$A$2:$A$235,0),MATCH(calculations!C$3,EXPORTS!$B$1:$AI$1,0))</f>
        <v>217502736.03999978</v>
      </c>
      <c r="D17">
        <f>INDEX(EXPORTS!$B$2:$AI$235,MATCH(calculations!$B17,EXPORTS!$A$2:$A$235,0),MATCH(calculations!D$3,EXPORTS!$B$1:$AI$1,0))</f>
        <v>225540895.65000007</v>
      </c>
      <c r="E17">
        <f>INDEX(EXPORTS!$B$2:$AI$235,MATCH(calculations!$B17,EXPORTS!$A$2:$A$235,0),MATCH(calculations!E$3,EXPORTS!$B$1:$AI$1,0))</f>
        <v>264342620.99999988</v>
      </c>
      <c r="F17">
        <f>INDEX(EXPORTS!$B$2:$AI$235,MATCH(calculations!$B17,EXPORTS!$A$2:$A$235,0),MATCH(calculations!F$3,EXPORTS!$B$1:$AI$1,0))</f>
        <v>221929913.00999972</v>
      </c>
      <c r="G17">
        <f>INDEX(EXPORTS!$B$2:$AI$235,MATCH(calculations!$B17,EXPORTS!$A$2:$A$235,0),MATCH(calculations!G$3,EXPORTS!$B$1:$AI$1,0))</f>
        <v>285236122.49000025</v>
      </c>
      <c r="H17">
        <f>INDEX(EXPORTS!$B$2:$AI$235,MATCH(calculations!$B17,EXPORTS!$A$2:$A$235,0),MATCH(calculations!H$3,EXPORTS!$B$1:$AI$1,0))</f>
        <v>263725752.79999983</v>
      </c>
      <c r="I17">
        <f>INDEX(EXPORTS!$B$2:$AI$235,MATCH(calculations!$B17,EXPORTS!$A$2:$A$235,0),MATCH(calculations!I$3,EXPORTS!$B$1:$AI$1,0))</f>
        <v>251212839.64999992</v>
      </c>
      <c r="J17">
        <f>INDEX(EXPORTS!$B$2:$AI$235,MATCH(calculations!$B17,EXPORTS!$A$2:$A$235,0),MATCH(calculations!J$3,EXPORTS!$B$1:$AI$1,0))</f>
        <v>266693527.44999981</v>
      </c>
      <c r="K17">
        <f>INDEX(EXPORTS!$B$2:$AI$235,MATCH(calculations!$B17,EXPORTS!$A$2:$A$235,0),MATCH(calculations!K$3,EXPORTS!$B$1:$AI$1,0))</f>
        <v>253158080.36999997</v>
      </c>
      <c r="L17">
        <f>INDEX(EXPORTS!$B$2:$AI$235,MATCH(calculations!$B17,EXPORTS!$A$2:$A$235,0),MATCH(calculations!L$3,EXPORTS!$B$1:$AI$1,0))</f>
        <v>211831586.0999999</v>
      </c>
      <c r="M17">
        <f>INDEX(EXPORTS!$B$2:$AI$235,MATCH(calculations!$B17,EXPORTS!$A$2:$A$235,0),MATCH(calculations!M$3,EXPORTS!$B$1:$AI$1,0))</f>
        <v>248060348.06000021</v>
      </c>
      <c r="N17">
        <f>INDEX(EXPORTS!$B$2:$AI$235,MATCH(calculations!$B17,EXPORTS!$A$2:$A$235,0),MATCH(calculations!N$3,EXPORTS!$B$1:$AI$1,0))</f>
        <v>233129526.73000014</v>
      </c>
      <c r="O17">
        <f>INDEX(EXPORTS!$B$2:$AI$235,MATCH(calculations!$B17,EXPORTS!$A$2:$A$235,0),MATCH(calculations!O$3,EXPORTS!$B$1:$AI$1,0))</f>
        <v>216991122.18999985</v>
      </c>
      <c r="P17">
        <f>INDEX(EXPORTS!$B$2:$AI$235,MATCH(calculations!$B17,EXPORTS!$A$2:$A$235,0),MATCH(calculations!P$3,EXPORTS!$B$1:$AI$1,0))</f>
        <v>230522972.16</v>
      </c>
      <c r="Q17">
        <f>INDEX(EXPORTS!$B$2:$AI$235,MATCH(calculations!$B17,EXPORTS!$A$2:$A$235,0),MATCH(calculations!Q$3,EXPORTS!$B$1:$AI$1,0))</f>
        <v>230860971.51999998</v>
      </c>
      <c r="R17">
        <f>INDEX(EXPORTS!$B$2:$AI$235,MATCH(calculations!$B17,EXPORTS!$A$2:$A$235,0),MATCH(calculations!R$3,EXPORTS!$B$1:$AI$1,0))</f>
        <v>263968259.36999977</v>
      </c>
      <c r="S17">
        <f>INDEX(EXPORTS!$B$2:$AI$235,MATCH(calculations!$B17,EXPORTS!$A$2:$A$235,0),MATCH(calculations!S$3,EXPORTS!$B$1:$AI$1,0))</f>
        <v>266246402.00999975</v>
      </c>
      <c r="T17">
        <f>INDEX(EXPORTS!$B$2:$AI$235,MATCH(calculations!$B17,EXPORTS!$A$2:$A$235,0),MATCH(calculations!T$3,EXPORTS!$B$1:$AI$1,0))</f>
        <v>252279850.44999996</v>
      </c>
      <c r="U17">
        <f>INDEX(EXPORTS!$B$2:$AI$235,MATCH(calculations!$B17,EXPORTS!$A$2:$A$235,0),MATCH(calculations!U$3,EXPORTS!$B$1:$AI$1,0))</f>
        <v>241494171.23000005</v>
      </c>
      <c r="V17">
        <f>INDEX(EXPORTS!$B$2:$AI$235,MATCH(calculations!$B17,EXPORTS!$A$2:$A$235,0),MATCH(calculations!V$3,EXPORTS!$B$1:$AI$1,0))</f>
        <v>262596358.26999986</v>
      </c>
      <c r="W17">
        <f>INDEX(EXPORTS!$B$2:$AI$235,MATCH(calculations!$B17,EXPORTS!$A$2:$A$235,0),MATCH(calculations!W$3,EXPORTS!$B$1:$AI$1,0))</f>
        <v>230572334.07999986</v>
      </c>
      <c r="X17">
        <f>INDEX(EXPORTS!$B$2:$AI$235,MATCH(calculations!$B17,EXPORTS!$A$2:$A$235,0),MATCH(calculations!X$3,EXPORTS!$B$1:$AI$1,0))</f>
        <v>258372076.94000015</v>
      </c>
      <c r="Y17">
        <f>INDEX(EXPORTS!$B$2:$AI$235,MATCH(calculations!$B17,EXPORTS!$A$2:$A$235,0),MATCH(calculations!Y$3,EXPORTS!$B$1:$AI$1,0))</f>
        <v>234896521.52999997</v>
      </c>
      <c r="Z17">
        <f>INDEX(EXPORTS!$B$2:$AI$235,MATCH(calculations!$B17,EXPORTS!$A$2:$A$235,0),MATCH(calculations!Z$3,EXPORTS!$B$1:$AI$1,0))</f>
        <v>223460216.4200002</v>
      </c>
      <c r="AA17">
        <f>INDEX(EXPORTS!$B$2:$AI$235,MATCH(calculations!$B17,EXPORTS!$A$2:$A$235,0),MATCH(calculations!AA$3,EXPORTS!$B$1:$AI$1,0))</f>
        <v>212058188.01000005</v>
      </c>
      <c r="AB17">
        <f>INDEX(EXPORTS!$B$2:$AI$235,MATCH(calculations!$B17,EXPORTS!$A$2:$A$235,0),MATCH(calculations!AB$3,EXPORTS!$B$1:$AI$1,0))</f>
        <v>222865245.72000003</v>
      </c>
      <c r="AC17">
        <f>INDEX(EXPORTS!$B$2:$AI$235,MATCH(calculations!$B17,EXPORTS!$A$2:$A$235,0),MATCH(calculations!AC$3,EXPORTS!$B$1:$AI$1,0))</f>
        <v>257997983.54999995</v>
      </c>
      <c r="AD17">
        <f>INDEX(EXPORTS!$B$2:$AI$235,MATCH(calculations!$B17,EXPORTS!$A$2:$A$235,0),MATCH(calculations!AD$3,EXPORTS!$B$1:$AI$1,0))</f>
        <v>234524857.61999983</v>
      </c>
      <c r="AE17">
        <f>INDEX(EXPORTS!$B$2:$AI$235,MATCH(calculations!$B17,EXPORTS!$A$2:$A$235,0),MATCH(calculations!AE$3,EXPORTS!$B$1:$AI$1,0))</f>
        <v>257547942.25000009</v>
      </c>
      <c r="AF17">
        <f>INDEX(EXPORTS!$B$2:$AI$235,MATCH(calculations!$B17,EXPORTS!$A$2:$A$235,0),MATCH(calculations!AF$3,EXPORTS!$B$1:$AI$1,0))</f>
        <v>242316194.08999991</v>
      </c>
      <c r="AG17">
        <f>INDEX(EXPORTS!$B$2:$AI$235,MATCH(calculations!$B17,EXPORTS!$A$2:$A$235,0),MATCH(calculations!AG$3,EXPORTS!$B$1:$AI$1,0))</f>
        <v>257944480.33000004</v>
      </c>
      <c r="AH17">
        <f>INDEX(EXPORTS!$B$2:$AI$235,MATCH(calculations!$B17,EXPORTS!$A$2:$A$235,0),MATCH(calculations!AH$3,EXPORTS!$B$1:$AI$1,0))</f>
        <v>241803540.75000012</v>
      </c>
      <c r="AI17">
        <f>INDEX(EXPORTS!$B$2:$AI$235,MATCH(calculations!$B17,EXPORTS!$A$2:$A$235,0),MATCH(calculations!AI$3,EXPORTS!$B$1:$AI$1,0))</f>
        <v>237382308.1000002</v>
      </c>
      <c r="AJ17">
        <f>INDEX(EXPORTS!$B$2:$AI$235,MATCH(calculations!$B17,EXPORTS!$A$2:$A$235,0),MATCH(calculations!AJ$3,EXPORTS!$B$1:$AI$1,0))</f>
        <v>262202001.08000007</v>
      </c>
      <c r="AL17">
        <f>INDEX(IMPORTS!$B$2:$AI$246,MATCH(calculations!$B17,IMPORTS!$A$2:$A$246,0),MATCH(calculations!AL$3,IMPORTS!$B$1:$AI$1,0))</f>
        <v>52117300.659999996</v>
      </c>
      <c r="AM17">
        <f>INDEX(IMPORTS!$B$2:$AI$246,MATCH(calculations!$B17,IMPORTS!$A$2:$A$246,0),MATCH(calculations!AM$3,IMPORTS!$B$1:$AI$1,0))</f>
        <v>52234863.739999995</v>
      </c>
      <c r="AN17">
        <f>INDEX(IMPORTS!$B$2:$AI$246,MATCH(calculations!$B17,IMPORTS!$A$2:$A$246,0),MATCH(calculations!AN$3,IMPORTS!$B$1:$AI$1,0))</f>
        <v>63246112.520000011</v>
      </c>
      <c r="AO17">
        <f>INDEX(IMPORTS!$B$2:$AI$246,MATCH(calculations!$B17,IMPORTS!$A$2:$A$246,0),MATCH(calculations!AO$3,IMPORTS!$B$1:$AI$1,0))</f>
        <v>50902414.619999982</v>
      </c>
      <c r="AP17">
        <f>INDEX(IMPORTS!$B$2:$AI$246,MATCH(calculations!$B17,IMPORTS!$A$2:$A$246,0),MATCH(calculations!AP$3,IMPORTS!$B$1:$AI$1,0))</f>
        <v>66830132.240000002</v>
      </c>
      <c r="AQ17">
        <f>INDEX(IMPORTS!$B$2:$AI$246,MATCH(calculations!$B17,IMPORTS!$A$2:$A$246,0),MATCH(calculations!AQ$3,IMPORTS!$B$1:$AI$1,0))</f>
        <v>69343726.670000017</v>
      </c>
      <c r="AR17">
        <f>INDEX(IMPORTS!$B$2:$AI$246,MATCH(calculations!$B17,IMPORTS!$A$2:$A$246,0),MATCH(calculations!AR$3,IMPORTS!$B$1:$AI$1,0))</f>
        <v>59802723.129999995</v>
      </c>
      <c r="AS17">
        <f>INDEX(IMPORTS!$B$2:$AI$246,MATCH(calculations!$B17,IMPORTS!$A$2:$A$246,0),MATCH(calculations!AS$3,IMPORTS!$B$1:$AI$1,0))</f>
        <v>66881481.629999995</v>
      </c>
      <c r="AT17">
        <f>INDEX(IMPORTS!$B$2:$AI$246,MATCH(calculations!$B17,IMPORTS!$A$2:$A$246,0),MATCH(calculations!AT$3,IMPORTS!$B$1:$AI$1,0))</f>
        <v>63488156.310000002</v>
      </c>
      <c r="AU17">
        <f>INDEX(IMPORTS!$B$2:$AI$246,MATCH(calculations!$B17,IMPORTS!$A$2:$A$246,0),MATCH(calculations!AU$3,IMPORTS!$B$1:$AI$1,0))</f>
        <v>56102117.619999997</v>
      </c>
      <c r="AV17">
        <f>INDEX(IMPORTS!$B$2:$AI$246,MATCH(calculations!$B17,IMPORTS!$A$2:$A$246,0),MATCH(calculations!AV$3,IMPORTS!$B$1:$AI$1,0))</f>
        <v>66112931.319999993</v>
      </c>
      <c r="AW17">
        <f>INDEX(IMPORTS!$B$2:$AI$246,MATCH(calculations!$B17,IMPORTS!$A$2:$A$246,0),MATCH(calculations!AW$3,IMPORTS!$B$1:$AI$1,0))</f>
        <v>68148127.309999987</v>
      </c>
      <c r="AX17">
        <f>INDEX(IMPORTS!$B$2:$AI$246,MATCH(calculations!$B17,IMPORTS!$A$2:$A$246,0),MATCH(calculations!AX$3,IMPORTS!$B$1:$AI$1,0))</f>
        <v>62644467.299999937</v>
      </c>
      <c r="AY17">
        <f>INDEX(IMPORTS!$B$2:$AI$246,MATCH(calculations!$B17,IMPORTS!$A$2:$A$246,0),MATCH(calculations!AY$3,IMPORTS!$B$1:$AI$1,0))</f>
        <v>69487642.520000026</v>
      </c>
      <c r="AZ17">
        <f>INDEX(IMPORTS!$B$2:$AI$246,MATCH(calculations!$B17,IMPORTS!$A$2:$A$246,0),MATCH(calculations!AZ$3,IMPORTS!$B$1:$AI$1,0))</f>
        <v>64619208.529999979</v>
      </c>
      <c r="BA17">
        <f>INDEX(IMPORTS!$B$2:$AI$246,MATCH(calculations!$B17,IMPORTS!$A$2:$A$246,0),MATCH(calculations!BA$3,IMPORTS!$B$1:$AI$1,0))</f>
        <v>70393347.130000025</v>
      </c>
      <c r="BB17">
        <f>INDEX(IMPORTS!$B$2:$AI$246,MATCH(calculations!$B17,IMPORTS!$A$2:$A$246,0),MATCH(calculations!BB$3,IMPORTS!$B$1:$AI$1,0))</f>
        <v>65131091.399999999</v>
      </c>
      <c r="BC17">
        <f>INDEX(IMPORTS!$B$2:$AI$246,MATCH(calculations!$B17,IMPORTS!$A$2:$A$246,0),MATCH(calculations!BC$3,IMPORTS!$B$1:$AI$1,0))</f>
        <v>74073875.989999995</v>
      </c>
      <c r="BD17">
        <f>INDEX(IMPORTS!$B$2:$AI$246,MATCH(calculations!$B17,IMPORTS!$A$2:$A$246,0),MATCH(calculations!BD$3,IMPORTS!$B$1:$AI$1,0))</f>
        <v>69099795.750000015</v>
      </c>
      <c r="BE17">
        <f>INDEX(IMPORTS!$B$2:$AI$246,MATCH(calculations!$B17,IMPORTS!$A$2:$A$246,0),MATCH(calculations!BE$3,IMPORTS!$B$1:$AI$1,0))</f>
        <v>79072657.659999996</v>
      </c>
      <c r="BF17">
        <f>INDEX(IMPORTS!$B$2:$AI$246,MATCH(calculations!$B17,IMPORTS!$A$2:$A$246,0),MATCH(calculations!BF$3,IMPORTS!$B$1:$AI$1,0))</f>
        <v>64534552.75</v>
      </c>
      <c r="BG17">
        <f>INDEX(IMPORTS!$B$2:$AI$246,MATCH(calculations!$B17,IMPORTS!$A$2:$A$246,0),MATCH(calculations!BG$3,IMPORTS!$B$1:$AI$1,0))</f>
        <v>69722841.840000018</v>
      </c>
      <c r="BH17">
        <f>INDEX(IMPORTS!$B$2:$AI$246,MATCH(calculations!$B17,IMPORTS!$A$2:$A$246,0),MATCH(calculations!BH$3,IMPORTS!$B$1:$AI$1,0))</f>
        <v>63786878.490000017</v>
      </c>
      <c r="BI17">
        <f>INDEX(IMPORTS!$B$2:$AI$246,MATCH(calculations!$B17,IMPORTS!$A$2:$A$246,0),MATCH(calculations!BI$3,IMPORTS!$B$1:$AI$1,0))</f>
        <v>57866663.26000002</v>
      </c>
      <c r="BJ17">
        <f>INDEX(IMPORTS!$B$2:$AI$246,MATCH(calculations!$B17,IMPORTS!$A$2:$A$246,0),MATCH(calculations!BJ$3,IMPORTS!$B$1:$AI$1,0))</f>
        <v>48851286.489999965</v>
      </c>
      <c r="BK17">
        <f>INDEX(IMPORTS!$B$2:$AI$246,MATCH(calculations!$B17,IMPORTS!$A$2:$A$246,0),MATCH(calculations!BK$3,IMPORTS!$B$1:$AI$1,0))</f>
        <v>56857902.579999998</v>
      </c>
      <c r="BL17">
        <f>INDEX(IMPORTS!$B$2:$AI$246,MATCH(calculations!$B17,IMPORTS!$A$2:$A$246,0),MATCH(calculations!BL$3,IMPORTS!$B$1:$AI$1,0))</f>
        <v>60211971.819999985</v>
      </c>
      <c r="BM17">
        <f>INDEX(IMPORTS!$B$2:$AI$246,MATCH(calculations!$B17,IMPORTS!$A$2:$A$246,0),MATCH(calculations!BM$3,IMPORTS!$B$1:$AI$1,0))</f>
        <v>50272271.639999993</v>
      </c>
      <c r="BN17">
        <f>INDEX(IMPORTS!$B$2:$AI$246,MATCH(calculations!$B17,IMPORTS!$A$2:$A$246,0),MATCH(calculations!BN$3,IMPORTS!$B$1:$AI$1,0))</f>
        <v>68935996.599999994</v>
      </c>
      <c r="BO17">
        <f>INDEX(IMPORTS!$B$2:$AI$246,MATCH(calculations!$B17,IMPORTS!$A$2:$A$246,0),MATCH(calculations!BO$3,IMPORTS!$B$1:$AI$1,0))</f>
        <v>55446010.439999998</v>
      </c>
      <c r="BP17">
        <f>INDEX(IMPORTS!$B$2:$AI$246,MATCH(calculations!$B17,IMPORTS!$A$2:$A$246,0),MATCH(calculations!BP$3,IMPORTS!$B$1:$AI$1,0))</f>
        <v>76085840.280000031</v>
      </c>
      <c r="BQ17">
        <f>INDEX(IMPORTS!$B$2:$AI$246,MATCH(calculations!$B17,IMPORTS!$A$2:$A$246,0),MATCH(calculations!BQ$3,IMPORTS!$B$1:$AI$1,0))</f>
        <v>69616449.36999999</v>
      </c>
      <c r="BR17">
        <f>INDEX(IMPORTS!$B$2:$AI$246,MATCH(calculations!$B17,IMPORTS!$A$2:$A$246,0),MATCH(calculations!BR$3,IMPORTS!$B$1:$AI$1,0))</f>
        <v>63451372.419999987</v>
      </c>
      <c r="BS17">
        <f>INDEX(IMPORTS!$B$2:$AI$246,MATCH(calculations!$B17,IMPORTS!$A$2:$A$246,0),MATCH(calculations!BS$3,IMPORTS!$B$1:$AI$1,0))</f>
        <v>75189869.409999996</v>
      </c>
      <c r="BU17">
        <f t="shared" si="2"/>
        <v>269620036.69999981</v>
      </c>
      <c r="BV17">
        <f t="shared" si="3"/>
        <v>277775759.39000005</v>
      </c>
      <c r="BW17">
        <f t="shared" si="4"/>
        <v>327588733.51999986</v>
      </c>
      <c r="BX17">
        <f t="shared" si="5"/>
        <v>272832327.6299997</v>
      </c>
      <c r="BY17">
        <f t="shared" si="6"/>
        <v>352066254.73000026</v>
      </c>
      <c r="BZ17">
        <f t="shared" si="7"/>
        <v>333069479.46999985</v>
      </c>
      <c r="CA17">
        <f t="shared" si="8"/>
        <v>311015562.77999991</v>
      </c>
      <c r="CB17">
        <f t="shared" si="9"/>
        <v>333575009.0799998</v>
      </c>
      <c r="CC17">
        <f t="shared" si="10"/>
        <v>316646236.67999995</v>
      </c>
      <c r="CD17">
        <f t="shared" si="11"/>
        <v>267933703.71999991</v>
      </c>
      <c r="CE17">
        <f t="shared" si="12"/>
        <v>314173279.38000023</v>
      </c>
      <c r="CF17">
        <f t="shared" si="13"/>
        <v>301277654.04000014</v>
      </c>
      <c r="CG17">
        <f t="shared" si="14"/>
        <v>279635589.48999977</v>
      </c>
      <c r="CH17">
        <f t="shared" si="15"/>
        <v>300010614.68000001</v>
      </c>
      <c r="CI17">
        <f t="shared" si="16"/>
        <v>295480180.04999995</v>
      </c>
      <c r="CJ17">
        <f t="shared" si="17"/>
        <v>334361606.49999976</v>
      </c>
      <c r="CK17">
        <f t="shared" si="18"/>
        <v>331377493.40999973</v>
      </c>
      <c r="CL17">
        <f t="shared" si="19"/>
        <v>326353726.43999994</v>
      </c>
      <c r="CM17">
        <f t="shared" si="20"/>
        <v>310593966.98000008</v>
      </c>
      <c r="CN17">
        <f t="shared" si="21"/>
        <v>341669015.92999983</v>
      </c>
      <c r="CO17">
        <f t="shared" si="22"/>
        <v>295106886.82999986</v>
      </c>
      <c r="CP17">
        <f t="shared" si="23"/>
        <v>328094918.78000015</v>
      </c>
      <c r="CQ17">
        <f t="shared" si="24"/>
        <v>298683400.01999998</v>
      </c>
      <c r="CR17">
        <f t="shared" si="25"/>
        <v>281326879.68000019</v>
      </c>
      <c r="CS17">
        <f t="shared" si="26"/>
        <v>260909474.5</v>
      </c>
      <c r="CT17">
        <f t="shared" si="27"/>
        <v>279723148.30000001</v>
      </c>
      <c r="CU17">
        <f t="shared" si="28"/>
        <v>318209955.36999995</v>
      </c>
      <c r="CV17">
        <f t="shared" si="29"/>
        <v>284797129.25999981</v>
      </c>
      <c r="CW17">
        <f t="shared" si="30"/>
        <v>326483938.85000008</v>
      </c>
      <c r="CX17">
        <f t="shared" si="31"/>
        <v>297762204.52999991</v>
      </c>
      <c r="CY17">
        <f t="shared" si="32"/>
        <v>334030320.61000007</v>
      </c>
      <c r="CZ17">
        <f t="shared" si="33"/>
        <v>311419990.12000012</v>
      </c>
      <c r="DA17">
        <f t="shared" si="34"/>
        <v>300833680.52000022</v>
      </c>
      <c r="DB17">
        <f t="shared" si="35"/>
        <v>337391870.49000007</v>
      </c>
      <c r="DC17" t="str">
        <f t="shared" si="36"/>
        <v>Guatemala</v>
      </c>
      <c r="DD17">
        <f t="shared" si="37"/>
        <v>0.30176122443315417</v>
      </c>
      <c r="DE17">
        <f t="shared" si="38"/>
        <v>0.30269282171993289</v>
      </c>
      <c r="DF17">
        <f t="shared" si="41"/>
        <v>0.30913954660525572</v>
      </c>
      <c r="DG17">
        <f t="shared" si="42"/>
        <v>0.29080615637664464</v>
      </c>
      <c r="DH17">
        <f t="shared" si="43"/>
        <v>0.33256157839673678</v>
      </c>
      <c r="DI17">
        <f t="shared" si="44"/>
        <v>0.32079294352218679</v>
      </c>
      <c r="DJ17">
        <f t="shared" si="45"/>
        <v>0.32258177023045542</v>
      </c>
      <c r="DK17">
        <f t="shared" si="46"/>
        <v>0.31165318612856113</v>
      </c>
      <c r="DL17">
        <f t="shared" si="47"/>
        <v>0.31060242936540888</v>
      </c>
      <c r="DM17">
        <f t="shared" si="48"/>
        <v>0.25391755298075874</v>
      </c>
      <c r="DN17">
        <f t="shared" si="49"/>
        <v>0.31071108140921772</v>
      </c>
      <c r="DO17">
        <f t="shared" si="50"/>
        <v>0.31495727635129195</v>
      </c>
      <c r="DP17">
        <f t="shared" si="51"/>
        <v>0.31294677820733591</v>
      </c>
      <c r="DQ17">
        <f t="shared" si="52"/>
        <v>0.29121714367287477</v>
      </c>
      <c r="DR17">
        <f t="shared" si="53"/>
        <v>0.29619997636915812</v>
      </c>
      <c r="DS17">
        <f t="shared" si="54"/>
        <v>0.31113242978246364</v>
      </c>
      <c r="DT17">
        <f t="shared" si="55"/>
        <v>0.29957165284626786</v>
      </c>
      <c r="DU17">
        <f t="shared" si="56"/>
        <v>0.32617479181717174</v>
      </c>
      <c r="DV17">
        <f t="shared" si="57"/>
        <v>0.28153419539006402</v>
      </c>
      <c r="DW17">
        <f t="shared" si="58"/>
        <v>0.31160043241802182</v>
      </c>
      <c r="DX17">
        <f t="shared" si="59"/>
        <v>0.29290851659617234</v>
      </c>
      <c r="DY17">
        <f t="shared" si="60"/>
        <v>0.28282400368976318</v>
      </c>
      <c r="DZ17">
        <f t="shared" si="61"/>
        <v>0.28382293006085063</v>
      </c>
      <c r="EA17">
        <f t="shared" si="62"/>
        <v>0.27673257247426336</v>
      </c>
      <c r="EB17">
        <f t="shared" si="63"/>
        <v>0.2775345046819076</v>
      </c>
      <c r="EC17">
        <f t="shared" si="64"/>
        <v>0.28973991486628559</v>
      </c>
      <c r="ED17">
        <f t="shared" si="65"/>
        <v>0.29595372226218486</v>
      </c>
      <c r="EE17">
        <f t="shared" si="66"/>
        <v>0.2619065246511656</v>
      </c>
      <c r="EF17">
        <f t="shared" si="67"/>
        <v>0.29755654413843086</v>
      </c>
      <c r="EG17">
        <f t="shared" si="68"/>
        <v>0.27701586465501327</v>
      </c>
      <c r="EH17">
        <f t="shared" si="69"/>
        <v>0.29447564145117999</v>
      </c>
      <c r="EI17">
        <f t="shared" si="70"/>
        <v>0.2746686344591473</v>
      </c>
      <c r="EJ17">
        <f t="shared" si="39"/>
        <v>0.26074331892810304</v>
      </c>
      <c r="EK17">
        <f t="shared" si="40"/>
        <v>0.25626184619952541</v>
      </c>
    </row>
    <row r="18" spans="1:141" x14ac:dyDescent="0.3">
      <c r="A18" s="23" t="s">
        <v>215</v>
      </c>
      <c r="B18" s="23" t="s">
        <v>215</v>
      </c>
      <c r="C18">
        <f>INDEX(EXPORTS!$B$2:$AI$235,MATCH(calculations!$B18,EXPORTS!$A$2:$A$235,0),MATCH(calculations!C$3,EXPORTS!$B$1:$AI$1,0))</f>
        <v>142550739.61000004</v>
      </c>
      <c r="D18">
        <f>INDEX(EXPORTS!$B$2:$AI$235,MATCH(calculations!$B18,EXPORTS!$A$2:$A$235,0),MATCH(calculations!D$3,EXPORTS!$B$1:$AI$1,0))</f>
        <v>94771230.299999997</v>
      </c>
      <c r="E18">
        <f>INDEX(EXPORTS!$B$2:$AI$235,MATCH(calculations!$B18,EXPORTS!$A$2:$A$235,0),MATCH(calculations!E$3,EXPORTS!$B$1:$AI$1,0))</f>
        <v>250823185.43000007</v>
      </c>
      <c r="F18">
        <f>INDEX(EXPORTS!$B$2:$AI$235,MATCH(calculations!$B18,EXPORTS!$A$2:$A$235,0),MATCH(calculations!F$3,EXPORTS!$B$1:$AI$1,0))</f>
        <v>119755015.66000003</v>
      </c>
      <c r="G18">
        <f>INDEX(EXPORTS!$B$2:$AI$235,MATCH(calculations!$B18,EXPORTS!$A$2:$A$235,0),MATCH(calculations!G$3,EXPORTS!$B$1:$AI$1,0))</f>
        <v>117764773.93000004</v>
      </c>
      <c r="H18">
        <f>INDEX(EXPORTS!$B$2:$AI$235,MATCH(calculations!$B18,EXPORTS!$A$2:$A$235,0),MATCH(calculations!H$3,EXPORTS!$B$1:$AI$1,0))</f>
        <v>127286870.26999997</v>
      </c>
      <c r="I18">
        <f>INDEX(EXPORTS!$B$2:$AI$235,MATCH(calculations!$B18,EXPORTS!$A$2:$A$235,0),MATCH(calculations!I$3,EXPORTS!$B$1:$AI$1,0))</f>
        <v>213096823.84000006</v>
      </c>
      <c r="J18">
        <f>INDEX(EXPORTS!$B$2:$AI$235,MATCH(calculations!$B18,EXPORTS!$A$2:$A$235,0),MATCH(calculations!J$3,EXPORTS!$B$1:$AI$1,0))</f>
        <v>162578678.94999993</v>
      </c>
      <c r="K18">
        <f>INDEX(EXPORTS!$B$2:$AI$235,MATCH(calculations!$B18,EXPORTS!$A$2:$A$235,0),MATCH(calculations!K$3,EXPORTS!$B$1:$AI$1,0))</f>
        <v>170969070.94000003</v>
      </c>
      <c r="L18">
        <f>INDEX(EXPORTS!$B$2:$AI$235,MATCH(calculations!$B18,EXPORTS!$A$2:$A$235,0),MATCH(calculations!L$3,EXPORTS!$B$1:$AI$1,0))</f>
        <v>189193796.19</v>
      </c>
      <c r="M18">
        <f>INDEX(EXPORTS!$B$2:$AI$235,MATCH(calculations!$B18,EXPORTS!$A$2:$A$235,0),MATCH(calculations!M$3,EXPORTS!$B$1:$AI$1,0))</f>
        <v>145706439.93000001</v>
      </c>
      <c r="N18">
        <f>INDEX(EXPORTS!$B$2:$AI$235,MATCH(calculations!$B18,EXPORTS!$A$2:$A$235,0),MATCH(calculations!N$3,EXPORTS!$B$1:$AI$1,0))</f>
        <v>152020360.69000012</v>
      </c>
      <c r="O18">
        <f>INDEX(EXPORTS!$B$2:$AI$235,MATCH(calculations!$B18,EXPORTS!$A$2:$A$235,0),MATCH(calculations!O$3,EXPORTS!$B$1:$AI$1,0))</f>
        <v>260596754.00000003</v>
      </c>
      <c r="P18">
        <f>INDEX(EXPORTS!$B$2:$AI$235,MATCH(calculations!$B18,EXPORTS!$A$2:$A$235,0),MATCH(calculations!P$3,EXPORTS!$B$1:$AI$1,0))</f>
        <v>179107154.74000001</v>
      </c>
      <c r="Q18">
        <f>INDEX(EXPORTS!$B$2:$AI$235,MATCH(calculations!$B18,EXPORTS!$A$2:$A$235,0),MATCH(calculations!Q$3,EXPORTS!$B$1:$AI$1,0))</f>
        <v>178002143.10000002</v>
      </c>
      <c r="R18">
        <f>INDEX(EXPORTS!$B$2:$AI$235,MATCH(calculations!$B18,EXPORTS!$A$2:$A$235,0),MATCH(calculations!R$3,EXPORTS!$B$1:$AI$1,0))</f>
        <v>164971105.48000002</v>
      </c>
      <c r="S18">
        <f>INDEX(EXPORTS!$B$2:$AI$235,MATCH(calculations!$B18,EXPORTS!$A$2:$A$235,0),MATCH(calculations!S$3,EXPORTS!$B$1:$AI$1,0))</f>
        <v>134885026.68000001</v>
      </c>
      <c r="T18">
        <f>INDEX(EXPORTS!$B$2:$AI$235,MATCH(calculations!$B18,EXPORTS!$A$2:$A$235,0),MATCH(calculations!T$3,EXPORTS!$B$1:$AI$1,0))</f>
        <v>152380686.54999995</v>
      </c>
      <c r="U18">
        <f>INDEX(EXPORTS!$B$2:$AI$235,MATCH(calculations!$B18,EXPORTS!$A$2:$A$235,0),MATCH(calculations!U$3,EXPORTS!$B$1:$AI$1,0))</f>
        <v>175832005.97000003</v>
      </c>
      <c r="V18">
        <f>INDEX(EXPORTS!$B$2:$AI$235,MATCH(calculations!$B18,EXPORTS!$A$2:$A$235,0),MATCH(calculations!V$3,EXPORTS!$B$1:$AI$1,0))</f>
        <v>95077380.529999912</v>
      </c>
      <c r="W18">
        <f>INDEX(EXPORTS!$B$2:$AI$235,MATCH(calculations!$B18,EXPORTS!$A$2:$A$235,0),MATCH(calculations!W$3,EXPORTS!$B$1:$AI$1,0))</f>
        <v>86263146.810000017</v>
      </c>
      <c r="X18">
        <f>INDEX(EXPORTS!$B$2:$AI$235,MATCH(calculations!$B18,EXPORTS!$A$2:$A$235,0),MATCH(calculations!X$3,EXPORTS!$B$1:$AI$1,0))</f>
        <v>124174402.04000001</v>
      </c>
      <c r="Y18">
        <f>INDEX(EXPORTS!$B$2:$AI$235,MATCH(calculations!$B18,EXPORTS!$A$2:$A$235,0),MATCH(calculations!Y$3,EXPORTS!$B$1:$AI$1,0))</f>
        <v>85270567.650000006</v>
      </c>
      <c r="Z18">
        <f>INDEX(EXPORTS!$B$2:$AI$235,MATCH(calculations!$B18,EXPORTS!$A$2:$A$235,0),MATCH(calculations!Z$3,EXPORTS!$B$1:$AI$1,0))</f>
        <v>85138803.640000015</v>
      </c>
      <c r="AA18">
        <f>INDEX(EXPORTS!$B$2:$AI$235,MATCH(calculations!$B18,EXPORTS!$A$2:$A$235,0),MATCH(calculations!AA$3,EXPORTS!$B$1:$AI$1,0))</f>
        <v>147810565.08999994</v>
      </c>
      <c r="AB18">
        <f>INDEX(EXPORTS!$B$2:$AI$235,MATCH(calculations!$B18,EXPORTS!$A$2:$A$235,0),MATCH(calculations!AB$3,EXPORTS!$B$1:$AI$1,0))</f>
        <v>70922291.89000003</v>
      </c>
      <c r="AC18">
        <f>INDEX(EXPORTS!$B$2:$AI$235,MATCH(calculations!$B18,EXPORTS!$A$2:$A$235,0),MATCH(calculations!AC$3,EXPORTS!$B$1:$AI$1,0))</f>
        <v>89719605.799999967</v>
      </c>
      <c r="AD18">
        <f>INDEX(EXPORTS!$B$2:$AI$235,MATCH(calculations!$B18,EXPORTS!$A$2:$A$235,0),MATCH(calculations!AD$3,EXPORTS!$B$1:$AI$1,0))</f>
        <v>123949707.40000002</v>
      </c>
      <c r="AE18">
        <f>INDEX(EXPORTS!$B$2:$AI$235,MATCH(calculations!$B18,EXPORTS!$A$2:$A$235,0),MATCH(calculations!AE$3,EXPORTS!$B$1:$AI$1,0))</f>
        <v>124957791.80000004</v>
      </c>
      <c r="AF18">
        <f>INDEX(EXPORTS!$B$2:$AI$235,MATCH(calculations!$B18,EXPORTS!$A$2:$A$235,0),MATCH(calculations!AF$3,EXPORTS!$B$1:$AI$1,0))</f>
        <v>135063773.81999996</v>
      </c>
      <c r="AG18">
        <f>INDEX(EXPORTS!$B$2:$AI$235,MATCH(calculations!$B18,EXPORTS!$A$2:$A$235,0),MATCH(calculations!AG$3,EXPORTS!$B$1:$AI$1,0))</f>
        <v>189602116.33999997</v>
      </c>
      <c r="AH18">
        <f>INDEX(EXPORTS!$B$2:$AI$235,MATCH(calculations!$B18,EXPORTS!$A$2:$A$235,0),MATCH(calculations!AH$3,EXPORTS!$B$1:$AI$1,0))</f>
        <v>103919206.02000001</v>
      </c>
      <c r="AI18">
        <f>INDEX(EXPORTS!$B$2:$AI$235,MATCH(calculations!$B18,EXPORTS!$A$2:$A$235,0),MATCH(calculations!AI$3,EXPORTS!$B$1:$AI$1,0))</f>
        <v>143161141.8000001</v>
      </c>
      <c r="AJ18">
        <f>INDEX(EXPORTS!$B$2:$AI$235,MATCH(calculations!$B18,EXPORTS!$A$2:$A$235,0),MATCH(calculations!AJ$3,EXPORTS!$B$1:$AI$1,0))</f>
        <v>202484069.44999999</v>
      </c>
      <c r="AL18">
        <f>INDEX(IMPORTS!$B$2:$AI$246,MATCH(calculations!$B18,IMPORTS!$A$2:$A$246,0),MATCH(calculations!AL$3,IMPORTS!$B$1:$AI$1,0))</f>
        <v>190975100.89999986</v>
      </c>
      <c r="AM18">
        <f>INDEX(IMPORTS!$B$2:$AI$246,MATCH(calculations!$B18,IMPORTS!$A$2:$A$246,0),MATCH(calculations!AM$3,IMPORTS!$B$1:$AI$1,0))</f>
        <v>193760597.68000001</v>
      </c>
      <c r="AN18">
        <f>INDEX(IMPORTS!$B$2:$AI$246,MATCH(calculations!$B18,IMPORTS!$A$2:$A$246,0),MATCH(calculations!AN$3,IMPORTS!$B$1:$AI$1,0))</f>
        <v>199804847.44</v>
      </c>
      <c r="AO18">
        <f>INDEX(IMPORTS!$B$2:$AI$246,MATCH(calculations!$B18,IMPORTS!$A$2:$A$246,0),MATCH(calculations!AO$3,IMPORTS!$B$1:$AI$1,0))</f>
        <v>172922776.07000005</v>
      </c>
      <c r="AP18">
        <f>INDEX(IMPORTS!$B$2:$AI$246,MATCH(calculations!$B18,IMPORTS!$A$2:$A$246,0),MATCH(calculations!AP$3,IMPORTS!$B$1:$AI$1,0))</f>
        <v>186673883.40000004</v>
      </c>
      <c r="AQ18">
        <f>INDEX(IMPORTS!$B$2:$AI$246,MATCH(calculations!$B18,IMPORTS!$A$2:$A$246,0),MATCH(calculations!AQ$3,IMPORTS!$B$1:$AI$1,0))</f>
        <v>203162028.70000008</v>
      </c>
      <c r="AR18">
        <f>INDEX(IMPORTS!$B$2:$AI$246,MATCH(calculations!$B18,IMPORTS!$A$2:$A$246,0),MATCH(calculations!AR$3,IMPORTS!$B$1:$AI$1,0))</f>
        <v>186052290.33000001</v>
      </c>
      <c r="AS18">
        <f>INDEX(IMPORTS!$B$2:$AI$246,MATCH(calculations!$B18,IMPORTS!$A$2:$A$246,0),MATCH(calculations!AS$3,IMPORTS!$B$1:$AI$1,0))</f>
        <v>197191472.0699999</v>
      </c>
      <c r="AT18">
        <f>INDEX(IMPORTS!$B$2:$AI$246,MATCH(calculations!$B18,IMPORTS!$A$2:$A$246,0),MATCH(calculations!AT$3,IMPORTS!$B$1:$AI$1,0))</f>
        <v>240073728.89999968</v>
      </c>
      <c r="AU18">
        <f>INDEX(IMPORTS!$B$2:$AI$246,MATCH(calculations!$B18,IMPORTS!$A$2:$A$246,0),MATCH(calculations!AU$3,IMPORTS!$B$1:$AI$1,0))</f>
        <v>188234729.4499999</v>
      </c>
      <c r="AV18">
        <f>INDEX(IMPORTS!$B$2:$AI$246,MATCH(calculations!$B18,IMPORTS!$A$2:$A$246,0),MATCH(calculations!AV$3,IMPORTS!$B$1:$AI$1,0))</f>
        <v>169053829.46000001</v>
      </c>
      <c r="AW18">
        <f>INDEX(IMPORTS!$B$2:$AI$246,MATCH(calculations!$B18,IMPORTS!$A$2:$A$246,0),MATCH(calculations!AW$3,IMPORTS!$B$1:$AI$1,0))</f>
        <v>206149254.47999996</v>
      </c>
      <c r="AX18">
        <f>INDEX(IMPORTS!$B$2:$AI$246,MATCH(calculations!$B18,IMPORTS!$A$2:$A$246,0),MATCH(calculations!AX$3,IMPORTS!$B$1:$AI$1,0))</f>
        <v>177591341.32000002</v>
      </c>
      <c r="AY18">
        <f>INDEX(IMPORTS!$B$2:$AI$246,MATCH(calculations!$B18,IMPORTS!$A$2:$A$246,0),MATCH(calculations!AY$3,IMPORTS!$B$1:$AI$1,0))</f>
        <v>233932587.59000003</v>
      </c>
      <c r="AZ18">
        <f>INDEX(IMPORTS!$B$2:$AI$246,MATCH(calculations!$B18,IMPORTS!$A$2:$A$246,0),MATCH(calculations!AZ$3,IMPORTS!$B$1:$AI$1,0))</f>
        <v>190697225.11000004</v>
      </c>
      <c r="BA18">
        <f>INDEX(IMPORTS!$B$2:$AI$246,MATCH(calculations!$B18,IMPORTS!$A$2:$A$246,0),MATCH(calculations!BA$3,IMPORTS!$B$1:$AI$1,0))</f>
        <v>254249906.62000024</v>
      </c>
      <c r="BB18">
        <f>INDEX(IMPORTS!$B$2:$AI$246,MATCH(calculations!$B18,IMPORTS!$A$2:$A$246,0),MATCH(calculations!BB$3,IMPORTS!$B$1:$AI$1,0))</f>
        <v>199414906.17000002</v>
      </c>
      <c r="BC18">
        <f>INDEX(IMPORTS!$B$2:$AI$246,MATCH(calculations!$B18,IMPORTS!$A$2:$A$246,0),MATCH(calculations!BC$3,IMPORTS!$B$1:$AI$1,0))</f>
        <v>217699981.97000021</v>
      </c>
      <c r="BD18">
        <f>INDEX(IMPORTS!$B$2:$AI$246,MATCH(calculations!$B18,IMPORTS!$A$2:$A$246,0),MATCH(calculations!BD$3,IMPORTS!$B$1:$AI$1,0))</f>
        <v>255102348.28000024</v>
      </c>
      <c r="BE18">
        <f>INDEX(IMPORTS!$B$2:$AI$246,MATCH(calculations!$B18,IMPORTS!$A$2:$A$246,0),MATCH(calculations!BE$3,IMPORTS!$B$1:$AI$1,0))</f>
        <v>220608320.36000001</v>
      </c>
      <c r="BF18">
        <f>INDEX(IMPORTS!$B$2:$AI$246,MATCH(calculations!$B18,IMPORTS!$A$2:$A$246,0),MATCH(calculations!BF$3,IMPORTS!$B$1:$AI$1,0))</f>
        <v>211917757.34000006</v>
      </c>
      <c r="BG18">
        <f>INDEX(IMPORTS!$B$2:$AI$246,MATCH(calculations!$B18,IMPORTS!$A$2:$A$246,0),MATCH(calculations!BG$3,IMPORTS!$B$1:$AI$1,0))</f>
        <v>193888978.28</v>
      </c>
      <c r="BH18">
        <f>INDEX(IMPORTS!$B$2:$AI$246,MATCH(calculations!$B18,IMPORTS!$A$2:$A$246,0),MATCH(calculations!BH$3,IMPORTS!$B$1:$AI$1,0))</f>
        <v>219274686.19000009</v>
      </c>
      <c r="BI18">
        <f>INDEX(IMPORTS!$B$2:$AI$246,MATCH(calculations!$B18,IMPORTS!$A$2:$A$246,0),MATCH(calculations!BI$3,IMPORTS!$B$1:$AI$1,0))</f>
        <v>188512849.33000007</v>
      </c>
      <c r="BJ18">
        <f>INDEX(IMPORTS!$B$2:$AI$246,MATCH(calculations!$B18,IMPORTS!$A$2:$A$246,0),MATCH(calculations!BJ$3,IMPORTS!$B$1:$AI$1,0))</f>
        <v>154326924.58999997</v>
      </c>
      <c r="BK18">
        <f>INDEX(IMPORTS!$B$2:$AI$246,MATCH(calculations!$B18,IMPORTS!$A$2:$A$246,0),MATCH(calculations!BK$3,IMPORTS!$B$1:$AI$1,0))</f>
        <v>199978110.20000005</v>
      </c>
      <c r="BL18">
        <f>INDEX(IMPORTS!$B$2:$AI$246,MATCH(calculations!$B18,IMPORTS!$A$2:$A$246,0),MATCH(calculations!BL$3,IMPORTS!$B$1:$AI$1,0))</f>
        <v>196740250.83999997</v>
      </c>
      <c r="BM18">
        <f>INDEX(IMPORTS!$B$2:$AI$246,MATCH(calculations!$B18,IMPORTS!$A$2:$A$246,0),MATCH(calculations!BM$3,IMPORTS!$B$1:$AI$1,0))</f>
        <v>230657578.4000001</v>
      </c>
      <c r="BN18">
        <f>INDEX(IMPORTS!$B$2:$AI$246,MATCH(calculations!$B18,IMPORTS!$A$2:$A$246,0),MATCH(calculations!BN$3,IMPORTS!$B$1:$AI$1,0))</f>
        <v>200878309.98000002</v>
      </c>
      <c r="BO18">
        <f>INDEX(IMPORTS!$B$2:$AI$246,MATCH(calculations!$B18,IMPORTS!$A$2:$A$246,0),MATCH(calculations!BO$3,IMPORTS!$B$1:$AI$1,0))</f>
        <v>170803147.07999992</v>
      </c>
      <c r="BP18">
        <f>INDEX(IMPORTS!$B$2:$AI$246,MATCH(calculations!$B18,IMPORTS!$A$2:$A$246,0),MATCH(calculations!BP$3,IMPORTS!$B$1:$AI$1,0))</f>
        <v>236814215.25000003</v>
      </c>
      <c r="BQ18">
        <f>INDEX(IMPORTS!$B$2:$AI$246,MATCH(calculations!$B18,IMPORTS!$A$2:$A$246,0),MATCH(calculations!BQ$3,IMPORTS!$B$1:$AI$1,0))</f>
        <v>198804321.17000002</v>
      </c>
      <c r="BR18">
        <f>INDEX(IMPORTS!$B$2:$AI$246,MATCH(calculations!$B18,IMPORTS!$A$2:$A$246,0),MATCH(calculations!BR$3,IMPORTS!$B$1:$AI$1,0))</f>
        <v>222689452.59999996</v>
      </c>
      <c r="BS18">
        <f>INDEX(IMPORTS!$B$2:$AI$246,MATCH(calculations!$B18,IMPORTS!$A$2:$A$246,0),MATCH(calculations!BS$3,IMPORTS!$B$1:$AI$1,0))</f>
        <v>235034116.19999999</v>
      </c>
      <c r="BU18">
        <f t="shared" si="2"/>
        <v>333525840.50999987</v>
      </c>
      <c r="BV18">
        <f t="shared" si="3"/>
        <v>288531827.98000002</v>
      </c>
      <c r="BW18">
        <f t="shared" si="4"/>
        <v>450628032.87000006</v>
      </c>
      <c r="BX18">
        <f t="shared" si="5"/>
        <v>292677791.73000008</v>
      </c>
      <c r="BY18">
        <f t="shared" si="6"/>
        <v>304438657.33000004</v>
      </c>
      <c r="BZ18">
        <f t="shared" si="7"/>
        <v>330448898.97000003</v>
      </c>
      <c r="CA18">
        <f t="shared" si="8"/>
        <v>399149114.17000008</v>
      </c>
      <c r="CB18">
        <f t="shared" si="9"/>
        <v>359770151.01999986</v>
      </c>
      <c r="CC18">
        <f t="shared" si="10"/>
        <v>411042799.83999968</v>
      </c>
      <c r="CD18">
        <f t="shared" si="11"/>
        <v>377428525.63999987</v>
      </c>
      <c r="CE18">
        <f t="shared" si="12"/>
        <v>314760269.38999999</v>
      </c>
      <c r="CF18">
        <f t="shared" si="13"/>
        <v>358169615.17000008</v>
      </c>
      <c r="CG18">
        <f t="shared" si="14"/>
        <v>438188095.32000005</v>
      </c>
      <c r="CH18">
        <f t="shared" si="15"/>
        <v>413039742.33000004</v>
      </c>
      <c r="CI18">
        <f t="shared" si="16"/>
        <v>368699368.21000004</v>
      </c>
      <c r="CJ18">
        <f t="shared" si="17"/>
        <v>419221012.10000026</v>
      </c>
      <c r="CK18">
        <f t="shared" si="18"/>
        <v>334299932.85000002</v>
      </c>
      <c r="CL18">
        <f t="shared" si="19"/>
        <v>370080668.52000016</v>
      </c>
      <c r="CM18">
        <f t="shared" si="20"/>
        <v>430934354.25000024</v>
      </c>
      <c r="CN18">
        <f t="shared" si="21"/>
        <v>315685700.88999993</v>
      </c>
      <c r="CO18">
        <f t="shared" si="22"/>
        <v>298180904.1500001</v>
      </c>
      <c r="CP18">
        <f t="shared" si="23"/>
        <v>318063380.31999999</v>
      </c>
      <c r="CQ18">
        <f t="shared" si="24"/>
        <v>304545253.84000009</v>
      </c>
      <c r="CR18">
        <f t="shared" si="25"/>
        <v>273651652.97000009</v>
      </c>
      <c r="CS18">
        <f t="shared" si="26"/>
        <v>302137489.67999995</v>
      </c>
      <c r="CT18">
        <f t="shared" si="27"/>
        <v>270900402.09000009</v>
      </c>
      <c r="CU18">
        <f t="shared" si="28"/>
        <v>286459856.63999993</v>
      </c>
      <c r="CV18">
        <f t="shared" si="29"/>
        <v>354607285.80000013</v>
      </c>
      <c r="CW18">
        <f t="shared" si="30"/>
        <v>325836101.78000009</v>
      </c>
      <c r="CX18">
        <f t="shared" si="31"/>
        <v>305866920.89999986</v>
      </c>
      <c r="CY18">
        <f t="shared" si="32"/>
        <v>426416331.59000003</v>
      </c>
      <c r="CZ18">
        <f t="shared" si="33"/>
        <v>302723527.19000006</v>
      </c>
      <c r="DA18">
        <f t="shared" si="34"/>
        <v>365850594.4000001</v>
      </c>
      <c r="DB18">
        <f t="shared" si="35"/>
        <v>437518185.64999998</v>
      </c>
      <c r="DC18" t="str">
        <f t="shared" si="36"/>
        <v>Suiza</v>
      </c>
      <c r="DD18">
        <f t="shared" si="37"/>
        <v>0.37328518771911634</v>
      </c>
      <c r="DE18">
        <f t="shared" si="38"/>
        <v>0.31441373199399708</v>
      </c>
      <c r="DF18">
        <f t="shared" si="41"/>
        <v>0.42524950193546623</v>
      </c>
      <c r="DG18">
        <f t="shared" si="42"/>
        <v>0.31195901310210705</v>
      </c>
      <c r="DH18">
        <f t="shared" si="43"/>
        <v>0.28757257773623496</v>
      </c>
      <c r="DI18">
        <f t="shared" si="44"/>
        <v>0.31826895443237441</v>
      </c>
      <c r="DJ18">
        <f t="shared" si="45"/>
        <v>0.4139928776681675</v>
      </c>
      <c r="DK18">
        <f t="shared" si="46"/>
        <v>0.33612684040262286</v>
      </c>
      <c r="DL18">
        <f t="shared" si="47"/>
        <v>0.40319725110924515</v>
      </c>
      <c r="DM18">
        <f t="shared" si="48"/>
        <v>0.35768448061986263</v>
      </c>
      <c r="DN18">
        <f t="shared" si="49"/>
        <v>0.31129160277355322</v>
      </c>
      <c r="DO18">
        <f t="shared" si="50"/>
        <v>0.37443243782944569</v>
      </c>
      <c r="DP18">
        <f t="shared" si="51"/>
        <v>0.49038662399625277</v>
      </c>
      <c r="DQ18">
        <f t="shared" si="52"/>
        <v>0.40093332735250536</v>
      </c>
      <c r="DR18">
        <f t="shared" si="53"/>
        <v>0.36959752810711594</v>
      </c>
      <c r="DS18">
        <f t="shared" si="54"/>
        <v>0.3900963794135161</v>
      </c>
      <c r="DT18">
        <f t="shared" si="55"/>
        <v>0.3022135945314891</v>
      </c>
      <c r="DU18">
        <f t="shared" si="56"/>
        <v>0.36987775910156023</v>
      </c>
      <c r="DV18">
        <f t="shared" si="57"/>
        <v>0.39061530354040297</v>
      </c>
      <c r="DW18">
        <f t="shared" si="58"/>
        <v>0.28790377915234666</v>
      </c>
      <c r="DX18">
        <f t="shared" si="59"/>
        <v>0.29595963432122535</v>
      </c>
      <c r="DY18">
        <f t="shared" si="60"/>
        <v>0.27417662846988811</v>
      </c>
      <c r="DZ18">
        <f t="shared" si="61"/>
        <v>0.28939313760057134</v>
      </c>
      <c r="EA18">
        <f t="shared" si="62"/>
        <v>0.26918268874400103</v>
      </c>
      <c r="EB18">
        <f t="shared" si="63"/>
        <v>0.32138954978491491</v>
      </c>
      <c r="EC18">
        <f t="shared" si="64"/>
        <v>0.28060122987969083</v>
      </c>
      <c r="ED18">
        <f t="shared" si="65"/>
        <v>0.26642428818018238</v>
      </c>
      <c r="EE18">
        <f t="shared" si="66"/>
        <v>0.32610568119551947</v>
      </c>
      <c r="EF18">
        <f t="shared" si="67"/>
        <v>0.29696610725386935</v>
      </c>
      <c r="EG18">
        <f t="shared" si="68"/>
        <v>0.28455589149140442</v>
      </c>
      <c r="EH18">
        <f t="shared" si="69"/>
        <v>0.37592163053016298</v>
      </c>
      <c r="EI18">
        <f t="shared" si="70"/>
        <v>0.26699846018200057</v>
      </c>
      <c r="EJ18">
        <f t="shared" si="39"/>
        <v>0.31709580539913423</v>
      </c>
      <c r="EK18">
        <f t="shared" si="40"/>
        <v>0.33231155758940789</v>
      </c>
    </row>
    <row r="19" spans="1:141" x14ac:dyDescent="0.3">
      <c r="A19" s="23" t="s">
        <v>194</v>
      </c>
      <c r="B19" s="23" t="s">
        <v>194</v>
      </c>
      <c r="C19">
        <f>INDEX(EXPORTS!$B$2:$AI$235,MATCH(calculations!$B19,EXPORTS!$A$2:$A$235,0),MATCH(calculations!C$3,EXPORTS!$B$1:$AI$1,0))</f>
        <v>506942.56</v>
      </c>
      <c r="D19">
        <f>INDEX(EXPORTS!$B$2:$AI$235,MATCH(calculations!$B19,EXPORTS!$A$2:$A$235,0),MATCH(calculations!D$3,EXPORTS!$B$1:$AI$1,0))</f>
        <v>535743.59000000008</v>
      </c>
      <c r="E19" t="str">
        <f>INDEX(EXPORTS!$B$2:$AI$235,MATCH(calculations!$B19,EXPORTS!$A$2:$A$235,0),MATCH(calculations!E$3,EXPORTS!$B$1:$AI$1,0))</f>
        <v>NA</v>
      </c>
      <c r="F19">
        <f>INDEX(EXPORTS!$B$2:$AI$235,MATCH(calculations!$B19,EXPORTS!$A$2:$A$235,0),MATCH(calculations!F$3,EXPORTS!$B$1:$AI$1,0))</f>
        <v>573829.46</v>
      </c>
      <c r="G19">
        <f>INDEX(EXPORTS!$B$2:$AI$235,MATCH(calculations!$B19,EXPORTS!$A$2:$A$235,0),MATCH(calculations!G$3,EXPORTS!$B$1:$AI$1,0))</f>
        <v>448040.17</v>
      </c>
      <c r="H19">
        <f>INDEX(EXPORTS!$B$2:$AI$235,MATCH(calculations!$B19,EXPORTS!$A$2:$A$235,0),MATCH(calculations!H$3,EXPORTS!$B$1:$AI$1,0))</f>
        <v>713965.7100000002</v>
      </c>
      <c r="I19">
        <f>INDEX(EXPORTS!$B$2:$AI$235,MATCH(calculations!$B19,EXPORTS!$A$2:$A$235,0),MATCH(calculations!I$3,EXPORTS!$B$1:$AI$1,0))</f>
        <v>330502.89999999997</v>
      </c>
      <c r="J19">
        <f>INDEX(EXPORTS!$B$2:$AI$235,MATCH(calculations!$B19,EXPORTS!$A$2:$A$235,0),MATCH(calculations!J$3,EXPORTS!$B$1:$AI$1,0))</f>
        <v>501979.80999999994</v>
      </c>
      <c r="K19">
        <f>INDEX(EXPORTS!$B$2:$AI$235,MATCH(calculations!$B19,EXPORTS!$A$2:$A$235,0),MATCH(calculations!K$3,EXPORTS!$B$1:$AI$1,0))</f>
        <v>657926.22</v>
      </c>
      <c r="L19">
        <f>INDEX(EXPORTS!$B$2:$AI$235,MATCH(calculations!$B19,EXPORTS!$A$2:$A$235,0),MATCH(calculations!L$3,EXPORTS!$B$1:$AI$1,0))</f>
        <v>883899.12000000011</v>
      </c>
      <c r="M19">
        <f>INDEX(EXPORTS!$B$2:$AI$235,MATCH(calculations!$B19,EXPORTS!$A$2:$A$235,0),MATCH(calculations!M$3,EXPORTS!$B$1:$AI$1,0))</f>
        <v>375781.35</v>
      </c>
      <c r="N19">
        <f>INDEX(EXPORTS!$B$2:$AI$235,MATCH(calculations!$B19,EXPORTS!$A$2:$A$235,0),MATCH(calculations!N$3,EXPORTS!$B$1:$AI$1,0))</f>
        <v>488339.01</v>
      </c>
      <c r="O19">
        <f>INDEX(EXPORTS!$B$2:$AI$235,MATCH(calculations!$B19,EXPORTS!$A$2:$A$235,0),MATCH(calculations!O$3,EXPORTS!$B$1:$AI$1,0))</f>
        <v>429555.93999999994</v>
      </c>
      <c r="P19">
        <f>INDEX(EXPORTS!$B$2:$AI$235,MATCH(calculations!$B19,EXPORTS!$A$2:$A$235,0),MATCH(calculations!P$3,EXPORTS!$B$1:$AI$1,0))</f>
        <v>462805.58999999997</v>
      </c>
      <c r="Q19">
        <f>INDEX(EXPORTS!$B$2:$AI$235,MATCH(calculations!$B19,EXPORTS!$A$2:$A$235,0),MATCH(calculations!Q$3,EXPORTS!$B$1:$AI$1,0))</f>
        <v>350561.16000000003</v>
      </c>
      <c r="R19">
        <f>INDEX(EXPORTS!$B$2:$AI$235,MATCH(calculations!$B19,EXPORTS!$A$2:$A$235,0),MATCH(calculations!R$3,EXPORTS!$B$1:$AI$1,0))</f>
        <v>365241.91000000003</v>
      </c>
      <c r="S19">
        <f>INDEX(EXPORTS!$B$2:$AI$235,MATCH(calculations!$B19,EXPORTS!$A$2:$A$235,0),MATCH(calculations!S$3,EXPORTS!$B$1:$AI$1,0))</f>
        <v>897246.74</v>
      </c>
      <c r="T19">
        <f>INDEX(EXPORTS!$B$2:$AI$235,MATCH(calculations!$B19,EXPORTS!$A$2:$A$235,0),MATCH(calculations!T$3,EXPORTS!$B$1:$AI$1,0))</f>
        <v>527629.4</v>
      </c>
      <c r="U19">
        <f>INDEX(EXPORTS!$B$2:$AI$235,MATCH(calculations!$B19,EXPORTS!$A$2:$A$235,0),MATCH(calculations!U$3,EXPORTS!$B$1:$AI$1,0))</f>
        <v>513966.41000000003</v>
      </c>
      <c r="V19">
        <f>INDEX(EXPORTS!$B$2:$AI$235,MATCH(calculations!$B19,EXPORTS!$A$2:$A$235,0),MATCH(calculations!V$3,EXPORTS!$B$1:$AI$1,0))</f>
        <v>664359.63000000012</v>
      </c>
      <c r="W19">
        <f>INDEX(EXPORTS!$B$2:$AI$235,MATCH(calculations!$B19,EXPORTS!$A$2:$A$235,0),MATCH(calculations!W$3,EXPORTS!$B$1:$AI$1,0))</f>
        <v>699395.96000000008</v>
      </c>
      <c r="X19">
        <f>INDEX(EXPORTS!$B$2:$AI$235,MATCH(calculations!$B19,EXPORTS!$A$2:$A$235,0),MATCH(calculations!X$3,EXPORTS!$B$1:$AI$1,0))</f>
        <v>398984.67000000004</v>
      </c>
      <c r="Y19">
        <f>INDEX(EXPORTS!$B$2:$AI$235,MATCH(calculations!$B19,EXPORTS!$A$2:$A$235,0),MATCH(calculations!Y$3,EXPORTS!$B$1:$AI$1,0))</f>
        <v>273025.81</v>
      </c>
      <c r="Z19">
        <f>INDEX(EXPORTS!$B$2:$AI$235,MATCH(calculations!$B19,EXPORTS!$A$2:$A$235,0),MATCH(calculations!Z$3,EXPORTS!$B$1:$AI$1,0))</f>
        <v>192749.69</v>
      </c>
      <c r="AA19">
        <f>INDEX(EXPORTS!$B$2:$AI$235,MATCH(calculations!$B19,EXPORTS!$A$2:$A$235,0),MATCH(calculations!AA$3,EXPORTS!$B$1:$AI$1,0))</f>
        <v>741155.41999999993</v>
      </c>
      <c r="AB19" t="str">
        <f>INDEX(EXPORTS!$B$2:$AI$235,MATCH(calculations!$B19,EXPORTS!$A$2:$A$235,0),MATCH(calculations!AB$3,EXPORTS!$B$1:$AI$1,0))</f>
        <v>NA</v>
      </c>
      <c r="AC19">
        <f>INDEX(EXPORTS!$B$2:$AI$235,MATCH(calculations!$B19,EXPORTS!$A$2:$A$235,0),MATCH(calculations!AC$3,EXPORTS!$B$1:$AI$1,0))</f>
        <v>711475.81999999983</v>
      </c>
      <c r="AD19">
        <f>INDEX(EXPORTS!$B$2:$AI$235,MATCH(calculations!$B19,EXPORTS!$A$2:$A$235,0),MATCH(calculations!AD$3,EXPORTS!$B$1:$AI$1,0))</f>
        <v>426047.37</v>
      </c>
      <c r="AE19">
        <f>INDEX(EXPORTS!$B$2:$AI$235,MATCH(calculations!$B19,EXPORTS!$A$2:$A$235,0),MATCH(calculations!AE$3,EXPORTS!$B$1:$AI$1,0))</f>
        <v>645862.57000000007</v>
      </c>
      <c r="AF19">
        <f>INDEX(EXPORTS!$B$2:$AI$235,MATCH(calculations!$B19,EXPORTS!$A$2:$A$235,0),MATCH(calculations!AF$3,EXPORTS!$B$1:$AI$1,0))</f>
        <v>587523.88000000012</v>
      </c>
      <c r="AG19">
        <f>INDEX(EXPORTS!$B$2:$AI$235,MATCH(calculations!$B19,EXPORTS!$A$2:$A$235,0),MATCH(calculations!AG$3,EXPORTS!$B$1:$AI$1,0))</f>
        <v>598465.75</v>
      </c>
      <c r="AH19" t="str">
        <f>INDEX(EXPORTS!$B$2:$AI$235,MATCH(calculations!$B19,EXPORTS!$A$2:$A$235,0),MATCH(calculations!AH$3,EXPORTS!$B$1:$AI$1,0))</f>
        <v>NA</v>
      </c>
      <c r="AI19">
        <f>INDEX(EXPORTS!$B$2:$AI$235,MATCH(calculations!$B19,EXPORTS!$A$2:$A$235,0),MATCH(calculations!AI$3,EXPORTS!$B$1:$AI$1,0))</f>
        <v>369034</v>
      </c>
      <c r="AJ19">
        <f>INDEX(EXPORTS!$B$2:$AI$235,MATCH(calculations!$B19,EXPORTS!$A$2:$A$235,0),MATCH(calculations!AJ$3,EXPORTS!$B$1:$AI$1,0))</f>
        <v>615674.86999999988</v>
      </c>
      <c r="AL19">
        <f>INDEX(IMPORTS!$B$2:$AI$246,MATCH(calculations!$B19,IMPORTS!$A$2:$A$246,0),MATCH(calculations!AL$3,IMPORTS!$B$1:$AI$1,0))</f>
        <v>7031468.9600000009</v>
      </c>
      <c r="AM19">
        <f>INDEX(IMPORTS!$B$2:$AI$246,MATCH(calculations!$B19,IMPORTS!$A$2:$A$246,0),MATCH(calculations!AM$3,IMPORTS!$B$1:$AI$1,0))</f>
        <v>6175743.5099999979</v>
      </c>
      <c r="AN19">
        <f>INDEX(IMPORTS!$B$2:$AI$246,MATCH(calculations!$B19,IMPORTS!$A$2:$A$246,0),MATCH(calculations!AN$3,IMPORTS!$B$1:$AI$1,0))</f>
        <v>5038671.8000000007</v>
      </c>
      <c r="AO19">
        <f>INDEX(IMPORTS!$B$2:$AI$246,MATCH(calculations!$B19,IMPORTS!$A$2:$A$246,0),MATCH(calculations!AO$3,IMPORTS!$B$1:$AI$1,0))</f>
        <v>6826941.2299999986</v>
      </c>
      <c r="AP19">
        <f>INDEX(IMPORTS!$B$2:$AI$246,MATCH(calculations!$B19,IMPORTS!$A$2:$A$246,0),MATCH(calculations!AP$3,IMPORTS!$B$1:$AI$1,0))</f>
        <v>6433997.29</v>
      </c>
      <c r="AQ19">
        <f>INDEX(IMPORTS!$B$2:$AI$246,MATCH(calculations!$B19,IMPORTS!$A$2:$A$246,0),MATCH(calculations!AQ$3,IMPORTS!$B$1:$AI$1,0))</f>
        <v>5330661.120000002</v>
      </c>
      <c r="AR19">
        <f>INDEX(IMPORTS!$B$2:$AI$246,MATCH(calculations!$B19,IMPORTS!$A$2:$A$246,0),MATCH(calculations!AR$3,IMPORTS!$B$1:$AI$1,0))</f>
        <v>8225882.7000000011</v>
      </c>
      <c r="AS19">
        <f>INDEX(IMPORTS!$B$2:$AI$246,MATCH(calculations!$B19,IMPORTS!$A$2:$A$246,0),MATCH(calculations!AS$3,IMPORTS!$B$1:$AI$1,0))</f>
        <v>6334732.71</v>
      </c>
      <c r="AT19">
        <f>INDEX(IMPORTS!$B$2:$AI$246,MATCH(calculations!$B19,IMPORTS!$A$2:$A$246,0),MATCH(calculations!AT$3,IMPORTS!$B$1:$AI$1,0))</f>
        <v>4968958.49</v>
      </c>
      <c r="AU19">
        <f>INDEX(IMPORTS!$B$2:$AI$246,MATCH(calculations!$B19,IMPORTS!$A$2:$A$246,0),MATCH(calculations!AU$3,IMPORTS!$B$1:$AI$1,0))</f>
        <v>5332879.62</v>
      </c>
      <c r="AV19">
        <f>INDEX(IMPORTS!$B$2:$AI$246,MATCH(calculations!$B19,IMPORTS!$A$2:$A$246,0),MATCH(calculations!AV$3,IMPORTS!$B$1:$AI$1,0))</f>
        <v>6030259.3499999987</v>
      </c>
      <c r="AW19">
        <f>INDEX(IMPORTS!$B$2:$AI$246,MATCH(calculations!$B19,IMPORTS!$A$2:$A$246,0),MATCH(calculations!AW$3,IMPORTS!$B$1:$AI$1,0))</f>
        <v>6043632.4600000009</v>
      </c>
      <c r="AX19">
        <f>INDEX(IMPORTS!$B$2:$AI$246,MATCH(calculations!$B19,IMPORTS!$A$2:$A$246,0),MATCH(calculations!AX$3,IMPORTS!$B$1:$AI$1,0))</f>
        <v>5703518.8800000008</v>
      </c>
      <c r="AY19">
        <f>INDEX(IMPORTS!$B$2:$AI$246,MATCH(calculations!$B19,IMPORTS!$A$2:$A$246,0),MATCH(calculations!AY$3,IMPORTS!$B$1:$AI$1,0))</f>
        <v>6333131.9500000011</v>
      </c>
      <c r="AZ19">
        <f>INDEX(IMPORTS!$B$2:$AI$246,MATCH(calculations!$B19,IMPORTS!$A$2:$A$246,0),MATCH(calculations!AZ$3,IMPORTS!$B$1:$AI$1,0))</f>
        <v>6280982.3500000006</v>
      </c>
      <c r="BA19">
        <f>INDEX(IMPORTS!$B$2:$AI$246,MATCH(calculations!$B19,IMPORTS!$A$2:$A$246,0),MATCH(calculations!BA$3,IMPORTS!$B$1:$AI$1,0))</f>
        <v>7504114.4900000002</v>
      </c>
      <c r="BB19">
        <f>INDEX(IMPORTS!$B$2:$AI$246,MATCH(calculations!$B19,IMPORTS!$A$2:$A$246,0),MATCH(calculations!BB$3,IMPORTS!$B$1:$AI$1,0))</f>
        <v>6170781.9900000012</v>
      </c>
      <c r="BC19">
        <f>INDEX(IMPORTS!$B$2:$AI$246,MATCH(calculations!$B19,IMPORTS!$A$2:$A$246,0),MATCH(calculations!BC$3,IMPORTS!$B$1:$AI$1,0))</f>
        <v>4997306.3500000015</v>
      </c>
      <c r="BD19">
        <f>INDEX(IMPORTS!$B$2:$AI$246,MATCH(calculations!$B19,IMPORTS!$A$2:$A$246,0),MATCH(calculations!BD$3,IMPORTS!$B$1:$AI$1,0))</f>
        <v>5709888.580000001</v>
      </c>
      <c r="BE19">
        <f>INDEX(IMPORTS!$B$2:$AI$246,MATCH(calculations!$B19,IMPORTS!$A$2:$A$246,0),MATCH(calculations!BE$3,IMPORTS!$B$1:$AI$1,0))</f>
        <v>5430622.8400000017</v>
      </c>
      <c r="BF19">
        <f>INDEX(IMPORTS!$B$2:$AI$246,MATCH(calculations!$B19,IMPORTS!$A$2:$A$246,0),MATCH(calculations!BF$3,IMPORTS!$B$1:$AI$1,0))</f>
        <v>4673660.9000000013</v>
      </c>
      <c r="BG19">
        <f>INDEX(IMPORTS!$B$2:$AI$246,MATCH(calculations!$B19,IMPORTS!$A$2:$A$246,0),MATCH(calculations!BG$3,IMPORTS!$B$1:$AI$1,0))</f>
        <v>4302244.3400000008</v>
      </c>
      <c r="BH19">
        <f>INDEX(IMPORTS!$B$2:$AI$246,MATCH(calculations!$B19,IMPORTS!$A$2:$A$246,0),MATCH(calculations!BH$3,IMPORTS!$B$1:$AI$1,0))</f>
        <v>5344427.1199999992</v>
      </c>
      <c r="BI19">
        <f>INDEX(IMPORTS!$B$2:$AI$246,MATCH(calculations!$B19,IMPORTS!$A$2:$A$246,0),MATCH(calculations!BI$3,IMPORTS!$B$1:$AI$1,0))</f>
        <v>5525544.4499999993</v>
      </c>
      <c r="BJ19">
        <f>INDEX(IMPORTS!$B$2:$AI$246,MATCH(calculations!$B19,IMPORTS!$A$2:$A$246,0),MATCH(calculations!BJ$3,IMPORTS!$B$1:$AI$1,0))</f>
        <v>3233880.9700000011</v>
      </c>
      <c r="BK19">
        <f>INDEX(IMPORTS!$B$2:$AI$246,MATCH(calculations!$B19,IMPORTS!$A$2:$A$246,0),MATCH(calculations!BK$3,IMPORTS!$B$1:$AI$1,0))</f>
        <v>6018506.8200000003</v>
      </c>
      <c r="BL19">
        <f>INDEX(IMPORTS!$B$2:$AI$246,MATCH(calculations!$B19,IMPORTS!$A$2:$A$246,0),MATCH(calculations!BL$3,IMPORTS!$B$1:$AI$1,0))</f>
        <v>6157031.5</v>
      </c>
      <c r="BM19">
        <f>INDEX(IMPORTS!$B$2:$AI$246,MATCH(calculations!$B19,IMPORTS!$A$2:$A$246,0),MATCH(calculations!BM$3,IMPORTS!$B$1:$AI$1,0))</f>
        <v>5441525.75</v>
      </c>
      <c r="BN19">
        <f>INDEX(IMPORTS!$B$2:$AI$246,MATCH(calculations!$B19,IMPORTS!$A$2:$A$246,0),MATCH(calculations!BN$3,IMPORTS!$B$1:$AI$1,0))</f>
        <v>6375156.160000002</v>
      </c>
      <c r="BO19">
        <f>INDEX(IMPORTS!$B$2:$AI$246,MATCH(calculations!$B19,IMPORTS!$A$2:$A$246,0),MATCH(calculations!BO$3,IMPORTS!$B$1:$AI$1,0))</f>
        <v>6211948.1399999997</v>
      </c>
      <c r="BP19">
        <f>INDEX(IMPORTS!$B$2:$AI$246,MATCH(calculations!$B19,IMPORTS!$A$2:$A$246,0),MATCH(calculations!BP$3,IMPORTS!$B$1:$AI$1,0))</f>
        <v>6056879.4400000004</v>
      </c>
      <c r="BQ19">
        <f>INDEX(IMPORTS!$B$2:$AI$246,MATCH(calculations!$B19,IMPORTS!$A$2:$A$246,0),MATCH(calculations!BQ$3,IMPORTS!$B$1:$AI$1,0))</f>
        <v>4833804.3399999989</v>
      </c>
      <c r="BR19">
        <f>INDEX(IMPORTS!$B$2:$AI$246,MATCH(calculations!$B19,IMPORTS!$A$2:$A$246,0),MATCH(calculations!BR$3,IMPORTS!$B$1:$AI$1,0))</f>
        <v>7210190.5600000005</v>
      </c>
      <c r="BS19">
        <f>INDEX(IMPORTS!$B$2:$AI$246,MATCH(calculations!$B19,IMPORTS!$A$2:$A$246,0),MATCH(calculations!BS$3,IMPORTS!$B$1:$AI$1,0))</f>
        <v>7056191.3299999991</v>
      </c>
      <c r="BU19">
        <f t="shared" si="2"/>
        <v>7538411.5200000005</v>
      </c>
      <c r="BV19">
        <f t="shared" si="3"/>
        <v>6711487.0999999978</v>
      </c>
      <c r="BW19" t="e">
        <f t="shared" si="4"/>
        <v>#VALUE!</v>
      </c>
      <c r="BX19">
        <f t="shared" si="5"/>
        <v>7400770.6899999985</v>
      </c>
      <c r="BY19">
        <f t="shared" si="6"/>
        <v>6882037.46</v>
      </c>
      <c r="BZ19">
        <f t="shared" si="7"/>
        <v>6044626.8300000019</v>
      </c>
      <c r="CA19">
        <f t="shared" si="8"/>
        <v>8556385.6000000015</v>
      </c>
      <c r="CB19">
        <f t="shared" si="9"/>
        <v>6836712.5199999996</v>
      </c>
      <c r="CC19">
        <f t="shared" si="10"/>
        <v>5626884.71</v>
      </c>
      <c r="CD19">
        <f t="shared" si="11"/>
        <v>6216778.7400000002</v>
      </c>
      <c r="CE19">
        <f t="shared" si="12"/>
        <v>6406040.6999999983</v>
      </c>
      <c r="CF19">
        <f t="shared" si="13"/>
        <v>6531971.4700000007</v>
      </c>
      <c r="CG19">
        <f t="shared" si="14"/>
        <v>6133074.8200000003</v>
      </c>
      <c r="CH19">
        <f t="shared" si="15"/>
        <v>6795937.540000001</v>
      </c>
      <c r="CI19">
        <f t="shared" si="16"/>
        <v>6631543.5100000007</v>
      </c>
      <c r="CJ19">
        <f t="shared" si="17"/>
        <v>7869356.4000000004</v>
      </c>
      <c r="CK19">
        <f t="shared" si="18"/>
        <v>7068028.7300000014</v>
      </c>
      <c r="CL19">
        <f t="shared" si="19"/>
        <v>5524935.7500000019</v>
      </c>
      <c r="CM19">
        <f t="shared" si="20"/>
        <v>6223854.9900000012</v>
      </c>
      <c r="CN19">
        <f t="shared" si="21"/>
        <v>6094982.4700000016</v>
      </c>
      <c r="CO19">
        <f t="shared" si="22"/>
        <v>5373056.8600000013</v>
      </c>
      <c r="CP19">
        <f t="shared" si="23"/>
        <v>4701229.0100000007</v>
      </c>
      <c r="CQ19">
        <f t="shared" si="24"/>
        <v>5617452.9299999988</v>
      </c>
      <c r="CR19">
        <f t="shared" si="25"/>
        <v>5718294.1399999997</v>
      </c>
      <c r="CS19">
        <f t="shared" si="26"/>
        <v>3975036.3900000011</v>
      </c>
      <c r="CT19" t="e">
        <f t="shared" si="27"/>
        <v>#VALUE!</v>
      </c>
      <c r="CU19">
        <f t="shared" si="28"/>
        <v>6868507.3200000003</v>
      </c>
      <c r="CV19">
        <f t="shared" si="29"/>
        <v>5867573.1200000001</v>
      </c>
      <c r="CW19">
        <f t="shared" si="30"/>
        <v>7021018.7300000023</v>
      </c>
      <c r="CX19">
        <f t="shared" si="31"/>
        <v>6799472.0199999996</v>
      </c>
      <c r="CY19">
        <f t="shared" si="32"/>
        <v>6655345.1900000004</v>
      </c>
      <c r="CZ19" t="e">
        <f t="shared" si="33"/>
        <v>#VALUE!</v>
      </c>
      <c r="DA19">
        <f t="shared" si="34"/>
        <v>7579224.5600000005</v>
      </c>
      <c r="DB19">
        <f t="shared" si="35"/>
        <v>7671866.1999999993</v>
      </c>
      <c r="DC19" t="str">
        <f t="shared" si="36"/>
        <v>Liechtenstein</v>
      </c>
      <c r="DD19">
        <f t="shared" si="37"/>
        <v>8.4370594945334665E-3</v>
      </c>
      <c r="DE19">
        <f t="shared" si="38"/>
        <v>7.3135214271294827E-3</v>
      </c>
      <c r="DF19" t="e">
        <f t="shared" si="41"/>
        <v>#VALUE!</v>
      </c>
      <c r="DG19">
        <f t="shared" si="42"/>
        <v>7.8883235622375005E-3</v>
      </c>
      <c r="DH19">
        <f t="shared" si="43"/>
        <v>6.5007685614126096E-3</v>
      </c>
      <c r="DI19">
        <f t="shared" si="44"/>
        <v>5.8218292362736332E-3</v>
      </c>
      <c r="DJ19">
        <f t="shared" si="45"/>
        <v>8.8745848887786596E-3</v>
      </c>
      <c r="DK19">
        <f t="shared" si="46"/>
        <v>6.3874186659829543E-3</v>
      </c>
      <c r="DL19">
        <f t="shared" si="47"/>
        <v>5.5194847063706294E-3</v>
      </c>
      <c r="DM19">
        <f t="shared" si="48"/>
        <v>5.8915665448839687E-3</v>
      </c>
      <c r="DN19">
        <f t="shared" si="49"/>
        <v>6.3354459595559385E-3</v>
      </c>
      <c r="DO19">
        <f t="shared" si="50"/>
        <v>6.828558028808873E-3</v>
      </c>
      <c r="DP19">
        <f t="shared" si="51"/>
        <v>6.8636685656643685E-3</v>
      </c>
      <c r="DQ19">
        <f t="shared" si="52"/>
        <v>6.596744988803218E-3</v>
      </c>
      <c r="DR19">
        <f t="shared" si="53"/>
        <v>6.6476980981284746E-3</v>
      </c>
      <c r="DS19">
        <f t="shared" si="54"/>
        <v>7.3226468887545052E-3</v>
      </c>
      <c r="DT19">
        <f t="shared" si="55"/>
        <v>6.3896344535120855E-3</v>
      </c>
      <c r="DU19">
        <f t="shared" si="56"/>
        <v>5.5219065144972842E-3</v>
      </c>
      <c r="DV19">
        <f t="shared" si="57"/>
        <v>5.6415390932139896E-3</v>
      </c>
      <c r="DW19">
        <f t="shared" si="58"/>
        <v>5.5585935062410392E-3</v>
      </c>
      <c r="DX19">
        <f t="shared" si="59"/>
        <v>5.3330307921824411E-3</v>
      </c>
      <c r="DY19">
        <f t="shared" si="60"/>
        <v>4.0525480120654402E-3</v>
      </c>
      <c r="DZ19">
        <f t="shared" si="61"/>
        <v>5.3379663883722723E-3</v>
      </c>
      <c r="EA19">
        <f t="shared" si="62"/>
        <v>5.6249095334462004E-3</v>
      </c>
      <c r="EB19">
        <f t="shared" si="63"/>
        <v>4.2283238571744859E-3</v>
      </c>
      <c r="EC19" t="e">
        <f t="shared" si="64"/>
        <v>#VALUE!</v>
      </c>
      <c r="ED19">
        <f t="shared" si="65"/>
        <v>6.3881103448679456E-3</v>
      </c>
      <c r="EE19">
        <f t="shared" si="66"/>
        <v>5.3959662022886696E-3</v>
      </c>
      <c r="EF19">
        <f t="shared" si="67"/>
        <v>6.3989367348016328E-3</v>
      </c>
      <c r="EG19">
        <f t="shared" si="68"/>
        <v>6.3257243268700289E-3</v>
      </c>
      <c r="EH19">
        <f t="shared" si="69"/>
        <v>5.8672429506556678E-3</v>
      </c>
      <c r="EI19" t="e">
        <f t="shared" si="70"/>
        <v>#VALUE!</v>
      </c>
      <c r="EJ19">
        <f t="shared" si="39"/>
        <v>6.5691852164286068E-3</v>
      </c>
      <c r="EK19">
        <f t="shared" si="40"/>
        <v>5.8270716284671347E-3</v>
      </c>
    </row>
    <row r="20" spans="1:141" x14ac:dyDescent="0.3">
      <c r="A20" s="23" t="s">
        <v>134</v>
      </c>
      <c r="B20" s="23" t="s">
        <v>134</v>
      </c>
      <c r="C20">
        <f>INDEX(EXPORTS!$B$2:$AI$235,MATCH(calculations!$B20,EXPORTS!$A$2:$A$235,0),MATCH(calculations!C$3,EXPORTS!$B$1:$AI$1,0))</f>
        <v>63780425.770000026</v>
      </c>
      <c r="D20">
        <f>INDEX(EXPORTS!$B$2:$AI$235,MATCH(calculations!$B20,EXPORTS!$A$2:$A$235,0),MATCH(calculations!D$3,EXPORTS!$B$1:$AI$1,0))</f>
        <v>208124123.73999992</v>
      </c>
      <c r="E20">
        <f>INDEX(EXPORTS!$B$2:$AI$235,MATCH(calculations!$B20,EXPORTS!$A$2:$A$235,0),MATCH(calculations!E$3,EXPORTS!$B$1:$AI$1,0))</f>
        <v>304439179.17000002</v>
      </c>
      <c r="F20">
        <f>INDEX(EXPORTS!$B$2:$AI$235,MATCH(calculations!$B20,EXPORTS!$A$2:$A$235,0),MATCH(calculations!F$3,EXPORTS!$B$1:$AI$1,0))</f>
        <v>238213574.51000011</v>
      </c>
      <c r="G20">
        <f>INDEX(EXPORTS!$B$2:$AI$235,MATCH(calculations!$B20,EXPORTS!$A$2:$A$235,0),MATCH(calculations!G$3,EXPORTS!$B$1:$AI$1,0))</f>
        <v>204447446.5799998</v>
      </c>
      <c r="H20">
        <f>INDEX(EXPORTS!$B$2:$AI$235,MATCH(calculations!$B20,EXPORTS!$A$2:$A$235,0),MATCH(calculations!H$3,EXPORTS!$B$1:$AI$1,0))</f>
        <v>177278270.82000005</v>
      </c>
      <c r="I20">
        <f>INDEX(EXPORTS!$B$2:$AI$235,MATCH(calculations!$B20,EXPORTS!$A$2:$A$235,0),MATCH(calculations!I$3,EXPORTS!$B$1:$AI$1,0))</f>
        <v>163329062.15999997</v>
      </c>
      <c r="J20">
        <f>INDEX(EXPORTS!$B$2:$AI$235,MATCH(calculations!$B20,EXPORTS!$A$2:$A$235,0),MATCH(calculations!J$3,EXPORTS!$B$1:$AI$1,0))</f>
        <v>184876469.71000001</v>
      </c>
      <c r="K20">
        <f>INDEX(EXPORTS!$B$2:$AI$235,MATCH(calculations!$B20,EXPORTS!$A$2:$A$235,0),MATCH(calculations!K$3,EXPORTS!$B$1:$AI$1,0))</f>
        <v>308873182.22000015</v>
      </c>
      <c r="L20">
        <f>INDEX(EXPORTS!$B$2:$AI$235,MATCH(calculations!$B20,EXPORTS!$A$2:$A$235,0),MATCH(calculations!L$3,EXPORTS!$B$1:$AI$1,0))</f>
        <v>227510523.44000006</v>
      </c>
      <c r="M20">
        <f>INDEX(EXPORTS!$B$2:$AI$235,MATCH(calculations!$B20,EXPORTS!$A$2:$A$235,0),MATCH(calculations!M$3,EXPORTS!$B$1:$AI$1,0))</f>
        <v>230033898.39999989</v>
      </c>
      <c r="N20">
        <f>INDEX(EXPORTS!$B$2:$AI$235,MATCH(calculations!$B20,EXPORTS!$A$2:$A$235,0),MATCH(calculations!N$3,EXPORTS!$B$1:$AI$1,0))</f>
        <v>197279160.64999986</v>
      </c>
      <c r="O20">
        <f>INDEX(EXPORTS!$B$2:$AI$235,MATCH(calculations!$B20,EXPORTS!$A$2:$A$235,0),MATCH(calculations!O$3,EXPORTS!$B$1:$AI$1,0))</f>
        <v>218502906.27000016</v>
      </c>
      <c r="P20">
        <f>INDEX(EXPORTS!$B$2:$AI$235,MATCH(calculations!$B20,EXPORTS!$A$2:$A$235,0),MATCH(calculations!P$3,EXPORTS!$B$1:$AI$1,0))</f>
        <v>334033329.6500001</v>
      </c>
      <c r="Q20">
        <f>INDEX(EXPORTS!$B$2:$AI$235,MATCH(calculations!$B20,EXPORTS!$A$2:$A$235,0),MATCH(calculations!Q$3,EXPORTS!$B$1:$AI$1,0))</f>
        <v>279048172.12</v>
      </c>
      <c r="R20">
        <f>INDEX(EXPORTS!$B$2:$AI$235,MATCH(calculations!$B20,EXPORTS!$A$2:$A$235,0),MATCH(calculations!R$3,EXPORTS!$B$1:$AI$1,0))</f>
        <v>74308273.460000008</v>
      </c>
      <c r="S20">
        <f>INDEX(EXPORTS!$B$2:$AI$235,MATCH(calculations!$B20,EXPORTS!$A$2:$A$235,0),MATCH(calculations!S$3,EXPORTS!$B$1:$AI$1,0))</f>
        <v>300203010.28999996</v>
      </c>
      <c r="T20">
        <f>INDEX(EXPORTS!$B$2:$AI$235,MATCH(calculations!$B20,EXPORTS!$A$2:$A$235,0),MATCH(calculations!T$3,EXPORTS!$B$1:$AI$1,0))</f>
        <v>149064048.24000001</v>
      </c>
      <c r="U20">
        <f>INDEX(EXPORTS!$B$2:$AI$235,MATCH(calculations!$B20,EXPORTS!$A$2:$A$235,0),MATCH(calculations!U$3,EXPORTS!$B$1:$AI$1,0))</f>
        <v>220718059.63000003</v>
      </c>
      <c r="V20">
        <f>INDEX(EXPORTS!$B$2:$AI$235,MATCH(calculations!$B20,EXPORTS!$A$2:$A$235,0),MATCH(calculations!V$3,EXPORTS!$B$1:$AI$1,0))</f>
        <v>176093260.07999998</v>
      </c>
      <c r="W20">
        <f>INDEX(EXPORTS!$B$2:$AI$235,MATCH(calculations!$B20,EXPORTS!$A$2:$A$235,0),MATCH(calculations!W$3,EXPORTS!$B$1:$AI$1,0))</f>
        <v>233132194.81999993</v>
      </c>
      <c r="X20">
        <f>INDEX(EXPORTS!$B$2:$AI$235,MATCH(calculations!$B20,EXPORTS!$A$2:$A$235,0),MATCH(calculations!X$3,EXPORTS!$B$1:$AI$1,0))</f>
        <v>253521316.34000027</v>
      </c>
      <c r="Y20">
        <f>INDEX(EXPORTS!$B$2:$AI$235,MATCH(calculations!$B20,EXPORTS!$A$2:$A$235,0),MATCH(calculations!Y$3,EXPORTS!$B$1:$AI$1,0))</f>
        <v>222358450.48999995</v>
      </c>
      <c r="Z20">
        <f>INDEX(EXPORTS!$B$2:$AI$235,MATCH(calculations!$B20,EXPORTS!$A$2:$A$235,0),MATCH(calculations!Z$3,EXPORTS!$B$1:$AI$1,0))</f>
        <v>263012952.72000003</v>
      </c>
      <c r="AA20">
        <f>INDEX(EXPORTS!$B$2:$AI$235,MATCH(calculations!$B20,EXPORTS!$A$2:$A$235,0),MATCH(calculations!AA$3,EXPORTS!$B$1:$AI$1,0))</f>
        <v>126182583.05999993</v>
      </c>
      <c r="AB20">
        <f>INDEX(EXPORTS!$B$2:$AI$235,MATCH(calculations!$B20,EXPORTS!$A$2:$A$235,0),MATCH(calculations!AB$3,EXPORTS!$B$1:$AI$1,0))</f>
        <v>83667532.870000035</v>
      </c>
      <c r="AC20">
        <f>INDEX(EXPORTS!$B$2:$AI$235,MATCH(calculations!$B20,EXPORTS!$A$2:$A$235,0),MATCH(calculations!AC$3,EXPORTS!$B$1:$AI$1,0))</f>
        <v>140233204.71000001</v>
      </c>
      <c r="AD20">
        <f>INDEX(EXPORTS!$B$2:$AI$235,MATCH(calculations!$B20,EXPORTS!$A$2:$A$235,0),MATCH(calculations!AD$3,EXPORTS!$B$1:$AI$1,0))</f>
        <v>191195205.92000008</v>
      </c>
      <c r="AE20">
        <f>INDEX(EXPORTS!$B$2:$AI$235,MATCH(calculations!$B20,EXPORTS!$A$2:$A$235,0),MATCH(calculations!AE$3,EXPORTS!$B$1:$AI$1,0))</f>
        <v>92954158.600000054</v>
      </c>
      <c r="AF20">
        <f>INDEX(EXPORTS!$B$2:$AI$235,MATCH(calculations!$B20,EXPORTS!$A$2:$A$235,0),MATCH(calculations!AF$3,EXPORTS!$B$1:$AI$1,0))</f>
        <v>273411574.08999991</v>
      </c>
      <c r="AG20">
        <f>INDEX(EXPORTS!$B$2:$AI$235,MATCH(calculations!$B20,EXPORTS!$A$2:$A$235,0),MATCH(calculations!AG$3,EXPORTS!$B$1:$AI$1,0))</f>
        <v>126736667.62000003</v>
      </c>
      <c r="AH20">
        <f>INDEX(EXPORTS!$B$2:$AI$235,MATCH(calculations!$B20,EXPORTS!$A$2:$A$235,0),MATCH(calculations!AH$3,EXPORTS!$B$1:$AI$1,0))</f>
        <v>190432243.41000003</v>
      </c>
      <c r="AI20">
        <f>INDEX(EXPORTS!$B$2:$AI$235,MATCH(calculations!$B20,EXPORTS!$A$2:$A$235,0),MATCH(calculations!AI$3,EXPORTS!$B$1:$AI$1,0))</f>
        <v>200492098.96999997</v>
      </c>
      <c r="AJ20">
        <f>INDEX(EXPORTS!$B$2:$AI$235,MATCH(calculations!$B20,EXPORTS!$A$2:$A$235,0),MATCH(calculations!AJ$3,EXPORTS!$B$1:$AI$1,0))</f>
        <v>211287281.40999997</v>
      </c>
      <c r="AL20">
        <f>INDEX(IMPORTS!$B$2:$AI$246,MATCH(calculations!$B20,IMPORTS!$A$2:$A$246,0),MATCH(calculations!AL$3,IMPORTS!$B$1:$AI$1,0))</f>
        <v>641130929.34999967</v>
      </c>
      <c r="AM20">
        <f>INDEX(IMPORTS!$B$2:$AI$246,MATCH(calculations!$B20,IMPORTS!$A$2:$A$246,0),MATCH(calculations!AM$3,IMPORTS!$B$1:$AI$1,0))</f>
        <v>631942605.0999999</v>
      </c>
      <c r="AN20">
        <f>INDEX(IMPORTS!$B$2:$AI$246,MATCH(calculations!$B20,IMPORTS!$A$2:$A$246,0),MATCH(calculations!AN$3,IMPORTS!$B$1:$AI$1,0))</f>
        <v>713129701.63000059</v>
      </c>
      <c r="AO20">
        <f>INDEX(IMPORTS!$B$2:$AI$246,MATCH(calculations!$B20,IMPORTS!$A$2:$A$246,0),MATCH(calculations!AO$3,IMPORTS!$B$1:$AI$1,0))</f>
        <v>546732150.65999997</v>
      </c>
      <c r="AP20">
        <f>INDEX(IMPORTS!$B$2:$AI$246,MATCH(calculations!$B20,IMPORTS!$A$2:$A$246,0),MATCH(calculations!AP$3,IMPORTS!$B$1:$AI$1,0))</f>
        <v>744092963.38999963</v>
      </c>
      <c r="AQ20">
        <f>INDEX(IMPORTS!$B$2:$AI$246,MATCH(calculations!$B20,IMPORTS!$A$2:$A$246,0),MATCH(calculations!AQ$3,IMPORTS!$B$1:$AI$1,0))</f>
        <v>742822054.48999989</v>
      </c>
      <c r="AR20">
        <f>INDEX(IMPORTS!$B$2:$AI$246,MATCH(calculations!$B20,IMPORTS!$A$2:$A$246,0),MATCH(calculations!AR$3,IMPORTS!$B$1:$AI$1,0))</f>
        <v>608209421.35000002</v>
      </c>
      <c r="AS20">
        <f>INDEX(IMPORTS!$B$2:$AI$246,MATCH(calculations!$B20,IMPORTS!$A$2:$A$246,0),MATCH(calculations!AS$3,IMPORTS!$B$1:$AI$1,0))</f>
        <v>640778290.70000005</v>
      </c>
      <c r="AT20">
        <f>INDEX(IMPORTS!$B$2:$AI$246,MATCH(calculations!$B20,IMPORTS!$A$2:$A$246,0),MATCH(calculations!AT$3,IMPORTS!$B$1:$AI$1,0))</f>
        <v>753735354.2599988</v>
      </c>
      <c r="AU20">
        <f>INDEX(IMPORTS!$B$2:$AI$246,MATCH(calculations!$B20,IMPORTS!$A$2:$A$246,0),MATCH(calculations!AU$3,IMPORTS!$B$1:$AI$1,0))</f>
        <v>722975078.41999996</v>
      </c>
      <c r="AV20">
        <f>INDEX(IMPORTS!$B$2:$AI$246,MATCH(calculations!$B20,IMPORTS!$A$2:$A$246,0),MATCH(calculations!AV$3,IMPORTS!$B$1:$AI$1,0))</f>
        <v>711874660.57999945</v>
      </c>
      <c r="AW20">
        <f>INDEX(IMPORTS!$B$2:$AI$246,MATCH(calculations!$B20,IMPORTS!$A$2:$A$246,0),MATCH(calculations!AW$3,IMPORTS!$B$1:$AI$1,0))</f>
        <v>578484249.29999924</v>
      </c>
      <c r="AX20">
        <f>INDEX(IMPORTS!$B$2:$AI$246,MATCH(calculations!$B20,IMPORTS!$A$2:$A$246,0),MATCH(calculations!AX$3,IMPORTS!$B$1:$AI$1,0))</f>
        <v>702093632.42000008</v>
      </c>
      <c r="AY20">
        <f>INDEX(IMPORTS!$B$2:$AI$246,MATCH(calculations!$B20,IMPORTS!$A$2:$A$246,0),MATCH(calculations!AY$3,IMPORTS!$B$1:$AI$1,0))</f>
        <v>683281462.42000008</v>
      </c>
      <c r="AZ20">
        <f>INDEX(IMPORTS!$B$2:$AI$246,MATCH(calculations!$B20,IMPORTS!$A$2:$A$246,0),MATCH(calculations!AZ$3,IMPORTS!$B$1:$AI$1,0))</f>
        <v>594721559.53999925</v>
      </c>
      <c r="BA20">
        <f>INDEX(IMPORTS!$B$2:$AI$246,MATCH(calculations!$B20,IMPORTS!$A$2:$A$246,0),MATCH(calculations!BA$3,IMPORTS!$B$1:$AI$1,0))</f>
        <v>825717254.25000095</v>
      </c>
      <c r="BB20">
        <f>INDEX(IMPORTS!$B$2:$AI$246,MATCH(calculations!$B20,IMPORTS!$A$2:$A$246,0),MATCH(calculations!BB$3,IMPORTS!$B$1:$AI$1,0))</f>
        <v>779854604.14999974</v>
      </c>
      <c r="BC20">
        <f>INDEX(IMPORTS!$B$2:$AI$246,MATCH(calculations!$B20,IMPORTS!$A$2:$A$246,0),MATCH(calculations!BC$3,IMPORTS!$B$1:$AI$1,0))</f>
        <v>671949324.26999962</v>
      </c>
      <c r="BD20">
        <f>INDEX(IMPORTS!$B$2:$AI$246,MATCH(calculations!$B20,IMPORTS!$A$2:$A$246,0),MATCH(calculations!BD$3,IMPORTS!$B$1:$AI$1,0))</f>
        <v>809567426.37999976</v>
      </c>
      <c r="BE20">
        <f>INDEX(IMPORTS!$B$2:$AI$246,MATCH(calculations!$B20,IMPORTS!$A$2:$A$246,0),MATCH(calculations!BE$3,IMPORTS!$B$1:$AI$1,0))</f>
        <v>742291167.06999969</v>
      </c>
      <c r="BF20">
        <f>INDEX(IMPORTS!$B$2:$AI$246,MATCH(calculations!$B20,IMPORTS!$A$2:$A$246,0),MATCH(calculations!BF$3,IMPORTS!$B$1:$AI$1,0))</f>
        <v>756874143.40000033</v>
      </c>
      <c r="BG20">
        <f>INDEX(IMPORTS!$B$2:$AI$246,MATCH(calculations!$B20,IMPORTS!$A$2:$A$246,0),MATCH(calculations!BG$3,IMPORTS!$B$1:$AI$1,0))</f>
        <v>877663078.14999926</v>
      </c>
      <c r="BH20">
        <f>INDEX(IMPORTS!$B$2:$AI$246,MATCH(calculations!$B20,IMPORTS!$A$2:$A$246,0),MATCH(calculations!BH$3,IMPORTS!$B$1:$AI$1,0))</f>
        <v>829192854.2900002</v>
      </c>
      <c r="BI20">
        <f>INDEX(IMPORTS!$B$2:$AI$246,MATCH(calculations!$B20,IMPORTS!$A$2:$A$246,0),MATCH(calculations!BI$3,IMPORTS!$B$1:$AI$1,0))</f>
        <v>713429000.59999955</v>
      </c>
      <c r="BJ20">
        <f>INDEX(IMPORTS!$B$2:$AI$246,MATCH(calculations!$B20,IMPORTS!$A$2:$A$246,0),MATCH(calculations!BJ$3,IMPORTS!$B$1:$AI$1,0))</f>
        <v>637665198.63000035</v>
      </c>
      <c r="BK20">
        <f>INDEX(IMPORTS!$B$2:$AI$246,MATCH(calculations!$B20,IMPORTS!$A$2:$A$246,0),MATCH(calculations!BK$3,IMPORTS!$B$1:$AI$1,0))</f>
        <v>709285697.50999892</v>
      </c>
      <c r="BL20">
        <f>INDEX(IMPORTS!$B$2:$AI$246,MATCH(calculations!$B20,IMPORTS!$A$2:$A$246,0),MATCH(calculations!BL$3,IMPORTS!$B$1:$AI$1,0))</f>
        <v>824537371.01000082</v>
      </c>
      <c r="BM20">
        <f>INDEX(IMPORTS!$B$2:$AI$246,MATCH(calculations!$B20,IMPORTS!$A$2:$A$246,0),MATCH(calculations!BM$3,IMPORTS!$B$1:$AI$1,0))</f>
        <v>794209642.8300004</v>
      </c>
      <c r="BN20">
        <f>INDEX(IMPORTS!$B$2:$AI$246,MATCH(calculations!$B20,IMPORTS!$A$2:$A$246,0),MATCH(calculations!BN$3,IMPORTS!$B$1:$AI$1,0))</f>
        <v>687975678.61999917</v>
      </c>
      <c r="BO20">
        <f>INDEX(IMPORTS!$B$2:$AI$246,MATCH(calculations!$B20,IMPORTS!$A$2:$A$246,0),MATCH(calculations!BO$3,IMPORTS!$B$1:$AI$1,0))</f>
        <v>737368334.41000021</v>
      </c>
      <c r="BP20">
        <f>INDEX(IMPORTS!$B$2:$AI$246,MATCH(calculations!$B20,IMPORTS!$A$2:$A$246,0),MATCH(calculations!BP$3,IMPORTS!$B$1:$AI$1,0))</f>
        <v>884190039.33999991</v>
      </c>
      <c r="BQ20">
        <f>INDEX(IMPORTS!$B$2:$AI$246,MATCH(calculations!$B20,IMPORTS!$A$2:$A$246,0),MATCH(calculations!BQ$3,IMPORTS!$B$1:$AI$1,0))</f>
        <v>727008337.38999939</v>
      </c>
      <c r="BR20">
        <f>INDEX(IMPORTS!$B$2:$AI$246,MATCH(calculations!$B20,IMPORTS!$A$2:$A$246,0),MATCH(calculations!BR$3,IMPORTS!$B$1:$AI$1,0))</f>
        <v>691720909.04999948</v>
      </c>
      <c r="BS20">
        <f>INDEX(IMPORTS!$B$2:$AI$246,MATCH(calculations!$B20,IMPORTS!$A$2:$A$246,0),MATCH(calculations!BS$3,IMPORTS!$B$1:$AI$1,0))</f>
        <v>928012619.60000086</v>
      </c>
      <c r="BU20">
        <f t="shared" si="2"/>
        <v>704911355.11999965</v>
      </c>
      <c r="BV20">
        <f t="shared" si="3"/>
        <v>840066728.83999979</v>
      </c>
      <c r="BW20">
        <f t="shared" si="4"/>
        <v>1017568880.8000007</v>
      </c>
      <c r="BX20">
        <f t="shared" si="5"/>
        <v>784945725.17000008</v>
      </c>
      <c r="BY20">
        <f t="shared" si="6"/>
        <v>948540409.96999943</v>
      </c>
      <c r="BZ20">
        <f t="shared" si="7"/>
        <v>920100325.30999994</v>
      </c>
      <c r="CA20">
        <f t="shared" si="8"/>
        <v>771538483.50999999</v>
      </c>
      <c r="CB20">
        <f t="shared" si="9"/>
        <v>825654760.41000009</v>
      </c>
      <c r="CC20">
        <f t="shared" si="10"/>
        <v>1062608536.4799989</v>
      </c>
      <c r="CD20">
        <f t="shared" si="11"/>
        <v>950485601.86000001</v>
      </c>
      <c r="CE20">
        <f t="shared" si="12"/>
        <v>941908558.9799993</v>
      </c>
      <c r="CF20">
        <f t="shared" si="13"/>
        <v>775763409.94999909</v>
      </c>
      <c r="CG20">
        <f t="shared" si="14"/>
        <v>920596538.6900003</v>
      </c>
      <c r="CH20">
        <f t="shared" si="15"/>
        <v>1017314792.0700002</v>
      </c>
      <c r="CI20">
        <f t="shared" si="16"/>
        <v>873769731.65999925</v>
      </c>
      <c r="CJ20">
        <f t="shared" si="17"/>
        <v>900025527.71000099</v>
      </c>
      <c r="CK20">
        <f t="shared" si="18"/>
        <v>1080057614.4399996</v>
      </c>
      <c r="CL20">
        <f t="shared" si="19"/>
        <v>821013372.50999963</v>
      </c>
      <c r="CM20">
        <f t="shared" si="20"/>
        <v>1030285486.0099998</v>
      </c>
      <c r="CN20">
        <f t="shared" si="21"/>
        <v>918384427.14999962</v>
      </c>
      <c r="CO20">
        <f t="shared" si="22"/>
        <v>990006338.22000027</v>
      </c>
      <c r="CP20">
        <f t="shared" si="23"/>
        <v>1131184394.4899995</v>
      </c>
      <c r="CQ20">
        <f t="shared" si="24"/>
        <v>1051551304.7800002</v>
      </c>
      <c r="CR20">
        <f t="shared" si="25"/>
        <v>976441953.31999958</v>
      </c>
      <c r="CS20">
        <f t="shared" si="26"/>
        <v>763847781.6900003</v>
      </c>
      <c r="CT20">
        <f t="shared" si="27"/>
        <v>792953230.37999892</v>
      </c>
      <c r="CU20">
        <f t="shared" si="28"/>
        <v>964770575.72000086</v>
      </c>
      <c r="CV20">
        <f t="shared" si="29"/>
        <v>985404848.75000048</v>
      </c>
      <c r="CW20">
        <f t="shared" si="30"/>
        <v>780929837.21999919</v>
      </c>
      <c r="CX20">
        <f t="shared" si="31"/>
        <v>1010779908.5000001</v>
      </c>
      <c r="CY20">
        <f t="shared" si="32"/>
        <v>1010926706.9599999</v>
      </c>
      <c r="CZ20">
        <f t="shared" si="33"/>
        <v>917440580.79999948</v>
      </c>
      <c r="DA20">
        <f t="shared" si="34"/>
        <v>892213008.0199995</v>
      </c>
      <c r="DB20">
        <f t="shared" si="35"/>
        <v>1139299901.0100007</v>
      </c>
      <c r="DC20" t="str">
        <f t="shared" si="36"/>
        <v>India</v>
      </c>
      <c r="DD20">
        <f t="shared" si="37"/>
        <v>0.78894327083905924</v>
      </c>
      <c r="DE20">
        <f t="shared" si="38"/>
        <v>0.91542245854721416</v>
      </c>
      <c r="DF20">
        <f t="shared" si="41"/>
        <v>0.96026129796959159</v>
      </c>
      <c r="DG20">
        <f t="shared" si="42"/>
        <v>0.83665689943652533</v>
      </c>
      <c r="DH20">
        <f t="shared" si="43"/>
        <v>0.89599071673207664</v>
      </c>
      <c r="DI20">
        <f t="shared" si="44"/>
        <v>0.8861865463073817</v>
      </c>
      <c r="DJ20">
        <f t="shared" si="45"/>
        <v>0.8002308552888322</v>
      </c>
      <c r="DK20">
        <f t="shared" si="46"/>
        <v>0.77139452812629294</v>
      </c>
      <c r="DL20">
        <f t="shared" si="47"/>
        <v>1.0423265924636711</v>
      </c>
      <c r="DM20">
        <f t="shared" si="48"/>
        <v>0.90076378901531884</v>
      </c>
      <c r="DN20">
        <f t="shared" si="49"/>
        <v>0.93152870138040089</v>
      </c>
      <c r="DO20">
        <f t="shared" si="50"/>
        <v>0.81098723192528188</v>
      </c>
      <c r="DP20">
        <f t="shared" si="51"/>
        <v>1.0302612816104493</v>
      </c>
      <c r="DQ20">
        <f t="shared" si="52"/>
        <v>0.98749675333584075</v>
      </c>
      <c r="DR20">
        <f t="shared" si="53"/>
        <v>0.87589825424494638</v>
      </c>
      <c r="DS20">
        <f t="shared" si="54"/>
        <v>0.83749785818383693</v>
      </c>
      <c r="DT20">
        <f t="shared" si="55"/>
        <v>0.9763929390541527</v>
      </c>
      <c r="DU20">
        <f t="shared" si="56"/>
        <v>0.8205632237718512</v>
      </c>
      <c r="DV20">
        <f t="shared" si="57"/>
        <v>0.93388998552107771</v>
      </c>
      <c r="DW20">
        <f t="shared" si="58"/>
        <v>0.83756200089430011</v>
      </c>
      <c r="DX20">
        <f t="shared" si="59"/>
        <v>0.98263138167926345</v>
      </c>
      <c r="DY20">
        <f t="shared" si="60"/>
        <v>0.97510226781526133</v>
      </c>
      <c r="DZ20">
        <f t="shared" si="61"/>
        <v>0.99923320951879335</v>
      </c>
      <c r="EA20">
        <f t="shared" si="62"/>
        <v>0.96049582578599157</v>
      </c>
      <c r="EB20">
        <f t="shared" si="63"/>
        <v>0.81251980653430855</v>
      </c>
      <c r="EC20">
        <f t="shared" si="64"/>
        <v>0.82134854716007422</v>
      </c>
      <c r="ED20">
        <f t="shared" si="65"/>
        <v>0.8972926151269125</v>
      </c>
      <c r="EE20">
        <f t="shared" si="66"/>
        <v>0.90620281173869399</v>
      </c>
      <c r="EF20">
        <f t="shared" si="67"/>
        <v>0.71173725848894154</v>
      </c>
      <c r="EG20">
        <f t="shared" si="68"/>
        <v>0.94035463893414384</v>
      </c>
      <c r="EH20">
        <f t="shared" si="69"/>
        <v>0.89121637206027593</v>
      </c>
      <c r="EI20">
        <f t="shared" si="70"/>
        <v>0.8091714068472039</v>
      </c>
      <c r="EJ20">
        <f t="shared" si="39"/>
        <v>0.77331294986597909</v>
      </c>
      <c r="EK20">
        <f t="shared" si="40"/>
        <v>0.86534122942482894</v>
      </c>
    </row>
    <row r="21" spans="1:141" x14ac:dyDescent="0.3">
      <c r="A21" s="23" t="s">
        <v>295</v>
      </c>
      <c r="B21" s="23" t="s">
        <v>132</v>
      </c>
      <c r="C21">
        <f>INDEX(EXPORTS!$B$2:$AI$235,MATCH(calculations!$B21,EXPORTS!$A$2:$A$235,0),MATCH(calculations!C$3,EXPORTS!$B$1:$AI$1,0))</f>
        <v>38954580.719999999</v>
      </c>
      <c r="D21">
        <f>INDEX(EXPORTS!$B$2:$AI$235,MATCH(calculations!$B21,EXPORTS!$A$2:$A$235,0),MATCH(calculations!D$3,EXPORTS!$B$1:$AI$1,0))</f>
        <v>14910932.010000002</v>
      </c>
      <c r="E21">
        <f>INDEX(EXPORTS!$B$2:$AI$235,MATCH(calculations!$B21,EXPORTS!$A$2:$A$235,0),MATCH(calculations!E$3,EXPORTS!$B$1:$AI$1,0))</f>
        <v>12910385.450000001</v>
      </c>
      <c r="F21">
        <f>INDEX(EXPORTS!$B$2:$AI$235,MATCH(calculations!$B21,EXPORTS!$A$2:$A$235,0),MATCH(calculations!F$3,EXPORTS!$B$1:$AI$1,0))</f>
        <v>6359695.7199999988</v>
      </c>
      <c r="G21">
        <f>INDEX(EXPORTS!$B$2:$AI$235,MATCH(calculations!$B21,EXPORTS!$A$2:$A$235,0),MATCH(calculations!G$3,EXPORTS!$B$1:$AI$1,0))</f>
        <v>10248229.919999998</v>
      </c>
      <c r="H21">
        <f>INDEX(EXPORTS!$B$2:$AI$235,MATCH(calculations!$B21,EXPORTS!$A$2:$A$235,0),MATCH(calculations!H$3,EXPORTS!$B$1:$AI$1,0))</f>
        <v>11612541.270000001</v>
      </c>
      <c r="I21">
        <f>INDEX(EXPORTS!$B$2:$AI$235,MATCH(calculations!$B21,EXPORTS!$A$2:$A$235,0),MATCH(calculations!I$3,EXPORTS!$B$1:$AI$1,0))</f>
        <v>10205725.189999999</v>
      </c>
      <c r="J21">
        <f>INDEX(EXPORTS!$B$2:$AI$235,MATCH(calculations!$B21,EXPORTS!$A$2:$A$235,0),MATCH(calculations!J$3,EXPORTS!$B$1:$AI$1,0))</f>
        <v>47507780.649999999</v>
      </c>
      <c r="K21">
        <f>INDEX(EXPORTS!$B$2:$AI$235,MATCH(calculations!$B21,EXPORTS!$A$2:$A$235,0),MATCH(calculations!K$3,EXPORTS!$B$1:$AI$1,0))</f>
        <v>6313316.8899999997</v>
      </c>
      <c r="L21">
        <f>INDEX(EXPORTS!$B$2:$AI$235,MATCH(calculations!$B21,EXPORTS!$A$2:$A$235,0),MATCH(calculations!L$3,EXPORTS!$B$1:$AI$1,0))</f>
        <v>16563750.179999996</v>
      </c>
      <c r="M21">
        <f>INDEX(EXPORTS!$B$2:$AI$235,MATCH(calculations!$B21,EXPORTS!$A$2:$A$235,0),MATCH(calculations!M$3,EXPORTS!$B$1:$AI$1,0))</f>
        <v>16507413.959999995</v>
      </c>
      <c r="N21">
        <f>INDEX(EXPORTS!$B$2:$AI$235,MATCH(calculations!$B21,EXPORTS!$A$2:$A$235,0),MATCH(calculations!N$3,EXPORTS!$B$1:$AI$1,0))</f>
        <v>23162459.189999998</v>
      </c>
      <c r="O21">
        <f>INDEX(EXPORTS!$B$2:$AI$235,MATCH(calculations!$B21,EXPORTS!$A$2:$A$235,0),MATCH(calculations!O$3,EXPORTS!$B$1:$AI$1,0))</f>
        <v>20359286.129999999</v>
      </c>
      <c r="P21">
        <f>INDEX(EXPORTS!$B$2:$AI$235,MATCH(calculations!$B21,EXPORTS!$A$2:$A$235,0),MATCH(calculations!P$3,EXPORTS!$B$1:$AI$1,0))</f>
        <v>16326856.160000004</v>
      </c>
      <c r="Q21">
        <f>INDEX(EXPORTS!$B$2:$AI$235,MATCH(calculations!$B21,EXPORTS!$A$2:$A$235,0),MATCH(calculations!Q$3,EXPORTS!$B$1:$AI$1,0))</f>
        <v>24125450.820000008</v>
      </c>
      <c r="R21">
        <f>INDEX(EXPORTS!$B$2:$AI$235,MATCH(calculations!$B21,EXPORTS!$A$2:$A$235,0),MATCH(calculations!R$3,EXPORTS!$B$1:$AI$1,0))</f>
        <v>14304754.83</v>
      </c>
      <c r="S21">
        <f>INDEX(EXPORTS!$B$2:$AI$235,MATCH(calculations!$B21,EXPORTS!$A$2:$A$235,0),MATCH(calculations!S$3,EXPORTS!$B$1:$AI$1,0))</f>
        <v>19928939.490000002</v>
      </c>
      <c r="T21">
        <f>INDEX(EXPORTS!$B$2:$AI$235,MATCH(calculations!$B21,EXPORTS!$A$2:$A$235,0),MATCH(calculations!T$3,EXPORTS!$B$1:$AI$1,0))</f>
        <v>77020974.589999974</v>
      </c>
      <c r="U21">
        <f>INDEX(EXPORTS!$B$2:$AI$235,MATCH(calculations!$B21,EXPORTS!$A$2:$A$235,0),MATCH(calculations!U$3,EXPORTS!$B$1:$AI$1,0))</f>
        <v>7506998.9299999997</v>
      </c>
      <c r="V21">
        <f>INDEX(EXPORTS!$B$2:$AI$235,MATCH(calculations!$B21,EXPORTS!$A$2:$A$235,0),MATCH(calculations!V$3,EXPORTS!$B$1:$AI$1,0))</f>
        <v>48476971.290000014</v>
      </c>
      <c r="W21">
        <f>INDEX(EXPORTS!$B$2:$AI$235,MATCH(calculations!$B21,EXPORTS!$A$2:$A$235,0),MATCH(calculations!W$3,EXPORTS!$B$1:$AI$1,0))</f>
        <v>5649799.9499999993</v>
      </c>
      <c r="X21">
        <f>INDEX(EXPORTS!$B$2:$AI$235,MATCH(calculations!$B21,EXPORTS!$A$2:$A$235,0),MATCH(calculations!X$3,EXPORTS!$B$1:$AI$1,0))</f>
        <v>7509506.129999999</v>
      </c>
      <c r="Y21">
        <f>INDEX(EXPORTS!$B$2:$AI$235,MATCH(calculations!$B21,EXPORTS!$A$2:$A$235,0),MATCH(calculations!Y$3,EXPORTS!$B$1:$AI$1,0))</f>
        <v>28565234.789999988</v>
      </c>
      <c r="Z21">
        <f>INDEX(EXPORTS!$B$2:$AI$235,MATCH(calculations!$B21,EXPORTS!$A$2:$A$235,0),MATCH(calculations!Z$3,EXPORTS!$B$1:$AI$1,0))</f>
        <v>16305307.810000006</v>
      </c>
      <c r="AA21">
        <f>INDEX(EXPORTS!$B$2:$AI$235,MATCH(calculations!$B21,EXPORTS!$A$2:$A$235,0),MATCH(calculations!AA$3,EXPORTS!$B$1:$AI$1,0))</f>
        <v>53502617.769999973</v>
      </c>
      <c r="AB21">
        <f>INDEX(EXPORTS!$B$2:$AI$235,MATCH(calculations!$B21,EXPORTS!$A$2:$A$235,0),MATCH(calculations!AB$3,EXPORTS!$B$1:$AI$1,0))</f>
        <v>9870983.5999999996</v>
      </c>
      <c r="AC21">
        <f>INDEX(EXPORTS!$B$2:$AI$235,MATCH(calculations!$B21,EXPORTS!$A$2:$A$235,0),MATCH(calculations!AC$3,EXPORTS!$B$1:$AI$1,0))</f>
        <v>7584985.5599999996</v>
      </c>
      <c r="AD21">
        <f>INDEX(EXPORTS!$B$2:$AI$235,MATCH(calculations!$B21,EXPORTS!$A$2:$A$235,0),MATCH(calculations!AD$3,EXPORTS!$B$1:$AI$1,0))</f>
        <v>7107978.6999999993</v>
      </c>
      <c r="AE21">
        <f>INDEX(EXPORTS!$B$2:$AI$235,MATCH(calculations!$B21,EXPORTS!$A$2:$A$235,0),MATCH(calculations!AE$3,EXPORTS!$B$1:$AI$1,0))</f>
        <v>9491882.9199999999</v>
      </c>
      <c r="AF21">
        <f>INDEX(EXPORTS!$B$2:$AI$235,MATCH(calculations!$B21,EXPORTS!$A$2:$A$235,0),MATCH(calculations!AF$3,EXPORTS!$B$1:$AI$1,0))</f>
        <v>13926865.959999997</v>
      </c>
      <c r="AG21">
        <f>INDEX(EXPORTS!$B$2:$AI$235,MATCH(calculations!$B21,EXPORTS!$A$2:$A$235,0),MATCH(calculations!AG$3,EXPORTS!$B$1:$AI$1,0))</f>
        <v>10988202.800000001</v>
      </c>
      <c r="AH21">
        <f>INDEX(EXPORTS!$B$2:$AI$235,MATCH(calculations!$B21,EXPORTS!$A$2:$A$235,0),MATCH(calculations!AH$3,EXPORTS!$B$1:$AI$1,0))</f>
        <v>14040111.729999989</v>
      </c>
      <c r="AI21">
        <f>INDEX(EXPORTS!$B$2:$AI$235,MATCH(calculations!$B21,EXPORTS!$A$2:$A$235,0),MATCH(calculations!AI$3,EXPORTS!$B$1:$AI$1,0))</f>
        <v>9643766.1899999976</v>
      </c>
      <c r="AJ21">
        <f>INDEX(EXPORTS!$B$2:$AI$235,MATCH(calculations!$B21,EXPORTS!$A$2:$A$235,0),MATCH(calculations!AJ$3,EXPORTS!$B$1:$AI$1,0))</f>
        <v>11952213.809999999</v>
      </c>
      <c r="AL21">
        <f>INDEX(IMPORTS!$B$2:$AI$246,MATCH(calculations!$B21,IMPORTS!$A$2:$A$246,0),MATCH(calculations!AL$3,IMPORTS!$B$1:$AI$1,0))</f>
        <v>256179885.07000017</v>
      </c>
      <c r="AM21">
        <f>INDEX(IMPORTS!$B$2:$AI$246,MATCH(calculations!$B21,IMPORTS!$A$2:$A$246,0),MATCH(calculations!AM$3,IMPORTS!$B$1:$AI$1,0))</f>
        <v>259605810.61000016</v>
      </c>
      <c r="AN21">
        <f>INDEX(IMPORTS!$B$2:$AI$246,MATCH(calculations!$B21,IMPORTS!$A$2:$A$246,0),MATCH(calculations!AN$3,IMPORTS!$B$1:$AI$1,0))</f>
        <v>295347716.13000011</v>
      </c>
      <c r="AO21">
        <f>INDEX(IMPORTS!$B$2:$AI$246,MATCH(calculations!$B21,IMPORTS!$A$2:$A$246,0),MATCH(calculations!AO$3,IMPORTS!$B$1:$AI$1,0))</f>
        <v>317690401.13999999</v>
      </c>
      <c r="AP21">
        <f>INDEX(IMPORTS!$B$2:$AI$246,MATCH(calculations!$B21,IMPORTS!$A$2:$A$246,0),MATCH(calculations!AP$3,IMPORTS!$B$1:$AI$1,0))</f>
        <v>315293880.99000001</v>
      </c>
      <c r="AQ21">
        <f>INDEX(IMPORTS!$B$2:$AI$246,MATCH(calculations!$B21,IMPORTS!$A$2:$A$246,0),MATCH(calculations!AQ$3,IMPORTS!$B$1:$AI$1,0))</f>
        <v>296977838.31999993</v>
      </c>
      <c r="AR21">
        <f>INDEX(IMPORTS!$B$2:$AI$246,MATCH(calculations!$B21,IMPORTS!$A$2:$A$246,0),MATCH(calculations!AR$3,IMPORTS!$B$1:$AI$1,0))</f>
        <v>306693813.06999975</v>
      </c>
      <c r="AS21">
        <f>INDEX(IMPORTS!$B$2:$AI$246,MATCH(calculations!$B21,IMPORTS!$A$2:$A$246,0),MATCH(calculations!AS$3,IMPORTS!$B$1:$AI$1,0))</f>
        <v>270080199.86999989</v>
      </c>
      <c r="AT21">
        <f>INDEX(IMPORTS!$B$2:$AI$246,MATCH(calculations!$B21,IMPORTS!$A$2:$A$246,0),MATCH(calculations!AT$3,IMPORTS!$B$1:$AI$1,0))</f>
        <v>234038197.03000006</v>
      </c>
      <c r="AU21">
        <f>INDEX(IMPORTS!$B$2:$AI$246,MATCH(calculations!$B21,IMPORTS!$A$2:$A$246,0),MATCH(calculations!AU$3,IMPORTS!$B$1:$AI$1,0))</f>
        <v>310848707.99000001</v>
      </c>
      <c r="AV21">
        <f>INDEX(IMPORTS!$B$2:$AI$246,MATCH(calculations!$B21,IMPORTS!$A$2:$A$246,0),MATCH(calculations!AV$3,IMPORTS!$B$1:$AI$1,0))</f>
        <v>281720088.74000001</v>
      </c>
      <c r="AW21">
        <f>INDEX(IMPORTS!$B$2:$AI$246,MATCH(calculations!$B21,IMPORTS!$A$2:$A$246,0),MATCH(calculations!AW$3,IMPORTS!$B$1:$AI$1,0))</f>
        <v>241489642.32999998</v>
      </c>
      <c r="AX21">
        <f>INDEX(IMPORTS!$B$2:$AI$246,MATCH(calculations!$B21,IMPORTS!$A$2:$A$246,0),MATCH(calculations!AX$3,IMPORTS!$B$1:$AI$1,0))</f>
        <v>239922423.54999998</v>
      </c>
      <c r="AY21">
        <f>INDEX(IMPORTS!$B$2:$AI$246,MATCH(calculations!$B21,IMPORTS!$A$2:$A$246,0),MATCH(calculations!AY$3,IMPORTS!$B$1:$AI$1,0))</f>
        <v>310935066.23000014</v>
      </c>
      <c r="AZ21">
        <f>INDEX(IMPORTS!$B$2:$AI$246,MATCH(calculations!$B21,IMPORTS!$A$2:$A$246,0),MATCH(calculations!AZ$3,IMPORTS!$B$1:$AI$1,0))</f>
        <v>246585808.55000013</v>
      </c>
      <c r="BA21">
        <f>INDEX(IMPORTS!$B$2:$AI$246,MATCH(calculations!$B21,IMPORTS!$A$2:$A$246,0),MATCH(calculations!BA$3,IMPORTS!$B$1:$AI$1,0))</f>
        <v>339934160.69</v>
      </c>
      <c r="BB21">
        <f>INDEX(IMPORTS!$B$2:$AI$246,MATCH(calculations!$B21,IMPORTS!$A$2:$A$246,0),MATCH(calculations!BB$3,IMPORTS!$B$1:$AI$1,0))</f>
        <v>284397273.24999982</v>
      </c>
      <c r="BC21">
        <f>INDEX(IMPORTS!$B$2:$AI$246,MATCH(calculations!$B21,IMPORTS!$A$2:$A$246,0),MATCH(calculations!BC$3,IMPORTS!$B$1:$AI$1,0))</f>
        <v>296734246.22999996</v>
      </c>
      <c r="BD21">
        <f>INDEX(IMPORTS!$B$2:$AI$246,MATCH(calculations!$B21,IMPORTS!$A$2:$A$246,0),MATCH(calculations!BD$3,IMPORTS!$B$1:$AI$1,0))</f>
        <v>356711794.29999971</v>
      </c>
      <c r="BE21">
        <f>INDEX(IMPORTS!$B$2:$AI$246,MATCH(calculations!$B21,IMPORTS!$A$2:$A$246,0),MATCH(calculations!BE$3,IMPORTS!$B$1:$AI$1,0))</f>
        <v>367039821.17000014</v>
      </c>
      <c r="BF21">
        <f>INDEX(IMPORTS!$B$2:$AI$246,MATCH(calculations!$B21,IMPORTS!$A$2:$A$246,0),MATCH(calculations!BF$3,IMPORTS!$B$1:$AI$1,0))</f>
        <v>294179746.60999995</v>
      </c>
      <c r="BG21">
        <f>INDEX(IMPORTS!$B$2:$AI$246,MATCH(calculations!$B21,IMPORTS!$A$2:$A$246,0),MATCH(calculations!BG$3,IMPORTS!$B$1:$AI$1,0))</f>
        <v>296442337.38999999</v>
      </c>
      <c r="BH21">
        <f>INDEX(IMPORTS!$B$2:$AI$246,MATCH(calculations!$B21,IMPORTS!$A$2:$A$246,0),MATCH(calculations!BH$3,IMPORTS!$B$1:$AI$1,0))</f>
        <v>299650164.0999999</v>
      </c>
      <c r="BI21">
        <f>INDEX(IMPORTS!$B$2:$AI$246,MATCH(calculations!$B21,IMPORTS!$A$2:$A$246,0),MATCH(calculations!BI$3,IMPORTS!$B$1:$AI$1,0))</f>
        <v>260672940.80000001</v>
      </c>
      <c r="BJ21">
        <f>INDEX(IMPORTS!$B$2:$AI$246,MATCH(calculations!$B21,IMPORTS!$A$2:$A$246,0),MATCH(calculations!BJ$3,IMPORTS!$B$1:$AI$1,0))</f>
        <v>311097202.94</v>
      </c>
      <c r="BK21">
        <f>INDEX(IMPORTS!$B$2:$AI$246,MATCH(calculations!$B21,IMPORTS!$A$2:$A$246,0),MATCH(calculations!BK$3,IMPORTS!$B$1:$AI$1,0))</f>
        <v>286141942.61999983</v>
      </c>
      <c r="BL21">
        <f>INDEX(IMPORTS!$B$2:$AI$246,MATCH(calculations!$B21,IMPORTS!$A$2:$A$246,0),MATCH(calculations!BL$3,IMPORTS!$B$1:$AI$1,0))</f>
        <v>317799967.03000021</v>
      </c>
      <c r="BM21">
        <f>INDEX(IMPORTS!$B$2:$AI$246,MATCH(calculations!$B21,IMPORTS!$A$2:$A$246,0),MATCH(calculations!BM$3,IMPORTS!$B$1:$AI$1,0))</f>
        <v>362628108.75999999</v>
      </c>
      <c r="BN21">
        <f>INDEX(IMPORTS!$B$2:$AI$246,MATCH(calculations!$B21,IMPORTS!$A$2:$A$246,0),MATCH(calculations!BN$3,IMPORTS!$B$1:$AI$1,0))</f>
        <v>313676701.5400002</v>
      </c>
      <c r="BO21">
        <f>INDEX(IMPORTS!$B$2:$AI$246,MATCH(calculations!$B21,IMPORTS!$A$2:$A$246,0),MATCH(calculations!BO$3,IMPORTS!$B$1:$AI$1,0))</f>
        <v>248589226.92999995</v>
      </c>
      <c r="BP21">
        <f>INDEX(IMPORTS!$B$2:$AI$246,MATCH(calculations!$B21,IMPORTS!$A$2:$A$246,0),MATCH(calculations!BP$3,IMPORTS!$B$1:$AI$1,0))</f>
        <v>329154560.73999989</v>
      </c>
      <c r="BQ21">
        <f>INDEX(IMPORTS!$B$2:$AI$246,MATCH(calculations!$B21,IMPORTS!$A$2:$A$246,0),MATCH(calculations!BQ$3,IMPORTS!$B$1:$AI$1,0))</f>
        <v>301723053.38999975</v>
      </c>
      <c r="BR21">
        <f>INDEX(IMPORTS!$B$2:$AI$246,MATCH(calculations!$B21,IMPORTS!$A$2:$A$246,0),MATCH(calculations!BR$3,IMPORTS!$B$1:$AI$1,0))</f>
        <v>323524924.37000012</v>
      </c>
      <c r="BS21">
        <f>INDEX(IMPORTS!$B$2:$AI$246,MATCH(calculations!$B21,IMPORTS!$A$2:$A$246,0),MATCH(calculations!BS$3,IMPORTS!$B$1:$AI$1,0))</f>
        <v>303653626.26000011</v>
      </c>
      <c r="BU21">
        <f t="shared" si="2"/>
        <v>295134465.7900002</v>
      </c>
      <c r="BV21">
        <f t="shared" si="3"/>
        <v>274516742.62000018</v>
      </c>
      <c r="BW21">
        <f t="shared" si="4"/>
        <v>308258101.5800001</v>
      </c>
      <c r="BX21">
        <f t="shared" si="5"/>
        <v>324050096.86000001</v>
      </c>
      <c r="BY21">
        <f t="shared" si="6"/>
        <v>325542110.91000003</v>
      </c>
      <c r="BZ21">
        <f t="shared" si="7"/>
        <v>308590379.58999991</v>
      </c>
      <c r="CA21">
        <f t="shared" si="8"/>
        <v>316899538.25999975</v>
      </c>
      <c r="CB21">
        <f t="shared" si="9"/>
        <v>317587980.51999986</v>
      </c>
      <c r="CC21">
        <f t="shared" si="10"/>
        <v>240351513.92000005</v>
      </c>
      <c r="CD21">
        <f t="shared" si="11"/>
        <v>327412458.17000002</v>
      </c>
      <c r="CE21">
        <f t="shared" si="12"/>
        <v>298227502.69999999</v>
      </c>
      <c r="CF21">
        <f t="shared" si="13"/>
        <v>264652101.51999998</v>
      </c>
      <c r="CG21">
        <f t="shared" si="14"/>
        <v>260281709.67999998</v>
      </c>
      <c r="CH21">
        <f t="shared" si="15"/>
        <v>327261922.39000016</v>
      </c>
      <c r="CI21">
        <f t="shared" si="16"/>
        <v>270711259.37000012</v>
      </c>
      <c r="CJ21">
        <f t="shared" si="17"/>
        <v>354238915.51999998</v>
      </c>
      <c r="CK21">
        <f t="shared" si="18"/>
        <v>304326212.73999983</v>
      </c>
      <c r="CL21">
        <f t="shared" si="19"/>
        <v>373755220.81999993</v>
      </c>
      <c r="CM21">
        <f t="shared" si="20"/>
        <v>364218793.22999972</v>
      </c>
      <c r="CN21">
        <f t="shared" si="21"/>
        <v>415516792.46000016</v>
      </c>
      <c r="CO21">
        <f t="shared" si="22"/>
        <v>299829546.55999994</v>
      </c>
      <c r="CP21">
        <f t="shared" si="23"/>
        <v>303951843.51999998</v>
      </c>
      <c r="CQ21">
        <f t="shared" si="24"/>
        <v>328215398.88999987</v>
      </c>
      <c r="CR21">
        <f t="shared" si="25"/>
        <v>276978248.61000001</v>
      </c>
      <c r="CS21">
        <f t="shared" si="26"/>
        <v>364599820.70999998</v>
      </c>
      <c r="CT21">
        <f t="shared" si="27"/>
        <v>296012926.21999985</v>
      </c>
      <c r="CU21">
        <f t="shared" si="28"/>
        <v>325384952.59000021</v>
      </c>
      <c r="CV21">
        <f t="shared" si="29"/>
        <v>369736087.45999998</v>
      </c>
      <c r="CW21">
        <f t="shared" si="30"/>
        <v>323168584.46000022</v>
      </c>
      <c r="CX21">
        <f t="shared" si="31"/>
        <v>262516092.88999996</v>
      </c>
      <c r="CY21">
        <f t="shared" si="32"/>
        <v>340142763.5399999</v>
      </c>
      <c r="CZ21">
        <f t="shared" si="33"/>
        <v>315763165.11999977</v>
      </c>
      <c r="DA21">
        <f t="shared" si="34"/>
        <v>333168690.56000012</v>
      </c>
      <c r="DB21">
        <f t="shared" si="35"/>
        <v>315605840.07000011</v>
      </c>
      <c r="DC21" t="str">
        <f t="shared" si="36"/>
        <v>Philippines</v>
      </c>
      <c r="DD21">
        <f t="shared" si="37"/>
        <v>0.33031720809499976</v>
      </c>
      <c r="DE21">
        <f t="shared" si="38"/>
        <v>0.29914146437935657</v>
      </c>
      <c r="DF21">
        <f t="shared" si="41"/>
        <v>0.29089757982784897</v>
      </c>
      <c r="DG21">
        <f t="shared" si="42"/>
        <v>0.34539808372391045</v>
      </c>
      <c r="DH21">
        <f t="shared" si="43"/>
        <v>0.30750688765062684</v>
      </c>
      <c r="DI21">
        <f t="shared" si="44"/>
        <v>0.29721611349328558</v>
      </c>
      <c r="DJ21">
        <f t="shared" si="45"/>
        <v>0.32868456203085661</v>
      </c>
      <c r="DK21">
        <f t="shared" si="46"/>
        <v>0.29671679026007636</v>
      </c>
      <c r="DL21">
        <f t="shared" si="47"/>
        <v>0.23576393930318643</v>
      </c>
      <c r="DM21">
        <f t="shared" si="48"/>
        <v>0.31028485419968377</v>
      </c>
      <c r="DN21">
        <f t="shared" si="49"/>
        <v>0.29494102761619562</v>
      </c>
      <c r="DO21">
        <f t="shared" si="50"/>
        <v>0.27666872719447694</v>
      </c>
      <c r="DP21">
        <f t="shared" si="51"/>
        <v>0.29128739521035141</v>
      </c>
      <c r="DQ21">
        <f t="shared" si="52"/>
        <v>0.31766970103029246</v>
      </c>
      <c r="DR21">
        <f t="shared" si="53"/>
        <v>0.27137071804508361</v>
      </c>
      <c r="DS21">
        <f t="shared" si="54"/>
        <v>0.32962879818333013</v>
      </c>
      <c r="DT21">
        <f t="shared" si="55"/>
        <v>0.2751167727681762</v>
      </c>
      <c r="DU21">
        <f t="shared" si="56"/>
        <v>0.37355029670224271</v>
      </c>
      <c r="DV21">
        <f t="shared" si="57"/>
        <v>0.33014177929782801</v>
      </c>
      <c r="DW21">
        <f t="shared" si="58"/>
        <v>0.3789492349930027</v>
      </c>
      <c r="DX21">
        <f t="shared" si="59"/>
        <v>0.29759599532891939</v>
      </c>
      <c r="DY21">
        <f t="shared" si="60"/>
        <v>0.26201221778400485</v>
      </c>
      <c r="DZ21">
        <f t="shared" si="61"/>
        <v>0.3118856159994593</v>
      </c>
      <c r="EA21">
        <f t="shared" si="62"/>
        <v>0.27245495824802413</v>
      </c>
      <c r="EB21">
        <f t="shared" si="63"/>
        <v>0.38783195145280991</v>
      </c>
      <c r="EC21">
        <f t="shared" si="64"/>
        <v>0.30661302278179325</v>
      </c>
      <c r="ED21">
        <f t="shared" si="65"/>
        <v>0.30262688599777837</v>
      </c>
      <c r="EE21">
        <f t="shared" si="66"/>
        <v>0.34001850354454682</v>
      </c>
      <c r="EF21">
        <f t="shared" si="67"/>
        <v>0.29453493946667464</v>
      </c>
      <c r="EG21">
        <f t="shared" si="68"/>
        <v>0.2442254972304666</v>
      </c>
      <c r="EH21">
        <f t="shared" si="69"/>
        <v>0.2998642706910597</v>
      </c>
      <c r="EI21">
        <f t="shared" si="70"/>
        <v>0.27849926185723861</v>
      </c>
      <c r="EJ21">
        <f t="shared" si="39"/>
        <v>0.28876922952704143</v>
      </c>
      <c r="EK21">
        <f t="shared" si="40"/>
        <v>0.2397145347047937</v>
      </c>
    </row>
    <row r="22" spans="1:141" x14ac:dyDescent="0.3">
      <c r="A22" s="23" t="str">
        <f>B22</f>
        <v>Austria</v>
      </c>
      <c r="B22" s="23" t="s">
        <v>172</v>
      </c>
      <c r="C22">
        <f>INDEX(EXPORTS!$B$2:$AI$235,MATCH(calculations!$B22,EXPORTS!$A$2:$A$235,0),MATCH(calculations!C$3,EXPORTS!$B$1:$AI$1,0))</f>
        <v>18213731.350000001</v>
      </c>
      <c r="D22">
        <f>INDEX(EXPORTS!$B$2:$AI$235,MATCH(calculations!$B22,EXPORTS!$A$2:$A$235,0),MATCH(calculations!D$3,EXPORTS!$B$1:$AI$1,0))</f>
        <v>23929021.520000007</v>
      </c>
      <c r="E22">
        <f>INDEX(EXPORTS!$B$2:$AI$235,MATCH(calculations!$B22,EXPORTS!$A$2:$A$235,0),MATCH(calculations!E$3,EXPORTS!$B$1:$AI$1,0))</f>
        <v>21312206.309999999</v>
      </c>
      <c r="F22">
        <f>INDEX(EXPORTS!$B$2:$AI$235,MATCH(calculations!$B22,EXPORTS!$A$2:$A$235,0),MATCH(calculations!F$3,EXPORTS!$B$1:$AI$1,0))</f>
        <v>12183479.669999998</v>
      </c>
      <c r="G22">
        <f>INDEX(EXPORTS!$B$2:$AI$235,MATCH(calculations!$B22,EXPORTS!$A$2:$A$235,0),MATCH(calculations!G$3,EXPORTS!$B$1:$AI$1,0))</f>
        <v>26172320.020000003</v>
      </c>
      <c r="H22">
        <f>INDEX(EXPORTS!$B$2:$AI$235,MATCH(calculations!$B22,EXPORTS!$A$2:$A$235,0),MATCH(calculations!H$3,EXPORTS!$B$1:$AI$1,0))</f>
        <v>13827012.740000004</v>
      </c>
      <c r="I22">
        <f>INDEX(EXPORTS!$B$2:$AI$235,MATCH(calculations!$B22,EXPORTS!$A$2:$A$235,0),MATCH(calculations!I$3,EXPORTS!$B$1:$AI$1,0))</f>
        <v>19586580.870000001</v>
      </c>
      <c r="J22">
        <f>INDEX(EXPORTS!$B$2:$AI$235,MATCH(calculations!$B22,EXPORTS!$A$2:$A$235,0),MATCH(calculations!J$3,EXPORTS!$B$1:$AI$1,0))</f>
        <v>21703037.960000001</v>
      </c>
      <c r="K22">
        <f>INDEX(EXPORTS!$B$2:$AI$235,MATCH(calculations!$B22,EXPORTS!$A$2:$A$235,0),MATCH(calculations!K$3,EXPORTS!$B$1:$AI$1,0))</f>
        <v>15888026.370000005</v>
      </c>
      <c r="L22">
        <f>INDEX(EXPORTS!$B$2:$AI$235,MATCH(calculations!$B22,EXPORTS!$A$2:$A$235,0),MATCH(calculations!L$3,EXPORTS!$B$1:$AI$1,0))</f>
        <v>11409475.679999996</v>
      </c>
      <c r="M22">
        <f>INDEX(EXPORTS!$B$2:$AI$235,MATCH(calculations!$B22,EXPORTS!$A$2:$A$235,0),MATCH(calculations!M$3,EXPORTS!$B$1:$AI$1,0))</f>
        <v>19293740.509999998</v>
      </c>
      <c r="N22">
        <f>INDEX(EXPORTS!$B$2:$AI$235,MATCH(calculations!$B22,EXPORTS!$A$2:$A$235,0),MATCH(calculations!N$3,EXPORTS!$B$1:$AI$1,0))</f>
        <v>15423936.219999999</v>
      </c>
      <c r="O22">
        <f>INDEX(EXPORTS!$B$2:$AI$235,MATCH(calculations!$B22,EXPORTS!$A$2:$A$235,0),MATCH(calculations!O$3,EXPORTS!$B$1:$AI$1,0))</f>
        <v>7784983.7799999993</v>
      </c>
      <c r="P22">
        <f>INDEX(EXPORTS!$B$2:$AI$235,MATCH(calculations!$B22,EXPORTS!$A$2:$A$235,0),MATCH(calculations!P$3,EXPORTS!$B$1:$AI$1,0))</f>
        <v>20291514.530000001</v>
      </c>
      <c r="Q22">
        <f>INDEX(EXPORTS!$B$2:$AI$235,MATCH(calculations!$B22,EXPORTS!$A$2:$A$235,0),MATCH(calculations!Q$3,EXPORTS!$B$1:$AI$1,0))</f>
        <v>14583701.92</v>
      </c>
      <c r="R22">
        <f>INDEX(EXPORTS!$B$2:$AI$235,MATCH(calculations!$B22,EXPORTS!$A$2:$A$235,0),MATCH(calculations!R$3,EXPORTS!$B$1:$AI$1,0))</f>
        <v>12238986.460000001</v>
      </c>
      <c r="S22">
        <f>INDEX(EXPORTS!$B$2:$AI$235,MATCH(calculations!$B22,EXPORTS!$A$2:$A$235,0),MATCH(calculations!S$3,EXPORTS!$B$1:$AI$1,0))</f>
        <v>13168352.07</v>
      </c>
      <c r="T22">
        <f>INDEX(EXPORTS!$B$2:$AI$235,MATCH(calculations!$B22,EXPORTS!$A$2:$A$235,0),MATCH(calculations!T$3,EXPORTS!$B$1:$AI$1,0))</f>
        <v>12906893.990000002</v>
      </c>
      <c r="U22">
        <f>INDEX(EXPORTS!$B$2:$AI$235,MATCH(calculations!$B22,EXPORTS!$A$2:$A$235,0),MATCH(calculations!U$3,EXPORTS!$B$1:$AI$1,0))</f>
        <v>9515111.9699999988</v>
      </c>
      <c r="V22">
        <f>INDEX(EXPORTS!$B$2:$AI$235,MATCH(calculations!$B22,EXPORTS!$A$2:$A$235,0),MATCH(calculations!V$3,EXPORTS!$B$1:$AI$1,0))</f>
        <v>15887044.470000003</v>
      </c>
      <c r="W22">
        <f>INDEX(EXPORTS!$B$2:$AI$235,MATCH(calculations!$B22,EXPORTS!$A$2:$A$235,0),MATCH(calculations!W$3,EXPORTS!$B$1:$AI$1,0))</f>
        <v>10307971.050000001</v>
      </c>
      <c r="X22">
        <f>INDEX(EXPORTS!$B$2:$AI$235,MATCH(calculations!$B22,EXPORTS!$A$2:$A$235,0),MATCH(calculations!X$3,EXPORTS!$B$1:$AI$1,0))</f>
        <v>12867316.280000001</v>
      </c>
      <c r="Y22">
        <f>INDEX(EXPORTS!$B$2:$AI$235,MATCH(calculations!$B22,EXPORTS!$A$2:$A$235,0),MATCH(calculations!Y$3,EXPORTS!$B$1:$AI$1,0))</f>
        <v>13633721.6</v>
      </c>
      <c r="Z22">
        <f>INDEX(EXPORTS!$B$2:$AI$235,MATCH(calculations!$B22,EXPORTS!$A$2:$A$235,0),MATCH(calculations!Z$3,EXPORTS!$B$1:$AI$1,0))</f>
        <v>11007002.560000001</v>
      </c>
      <c r="AA22">
        <f>INDEX(EXPORTS!$B$2:$AI$235,MATCH(calculations!$B22,EXPORTS!$A$2:$A$235,0),MATCH(calculations!AA$3,EXPORTS!$B$1:$AI$1,0))</f>
        <v>13270585.510000002</v>
      </c>
      <c r="AB22">
        <f>INDEX(EXPORTS!$B$2:$AI$235,MATCH(calculations!$B22,EXPORTS!$A$2:$A$235,0),MATCH(calculations!AB$3,EXPORTS!$B$1:$AI$1,0))</f>
        <v>10340968.809999999</v>
      </c>
      <c r="AC22">
        <f>INDEX(EXPORTS!$B$2:$AI$235,MATCH(calculations!$B22,EXPORTS!$A$2:$A$235,0),MATCH(calculations!AC$3,EXPORTS!$B$1:$AI$1,0))</f>
        <v>14543039.409999996</v>
      </c>
      <c r="AD22">
        <f>INDEX(EXPORTS!$B$2:$AI$235,MATCH(calculations!$B22,EXPORTS!$A$2:$A$235,0),MATCH(calculations!AD$3,EXPORTS!$B$1:$AI$1,0))</f>
        <v>16624621.510000002</v>
      </c>
      <c r="AE22">
        <f>INDEX(EXPORTS!$B$2:$AI$235,MATCH(calculations!$B22,EXPORTS!$A$2:$A$235,0),MATCH(calculations!AE$3,EXPORTS!$B$1:$AI$1,0))</f>
        <v>12904028.320000004</v>
      </c>
      <c r="AF22">
        <f>INDEX(EXPORTS!$B$2:$AI$235,MATCH(calculations!$B22,EXPORTS!$A$2:$A$235,0),MATCH(calculations!AF$3,EXPORTS!$B$1:$AI$1,0))</f>
        <v>7974409.5699999975</v>
      </c>
      <c r="AG22">
        <f>INDEX(EXPORTS!$B$2:$AI$235,MATCH(calculations!$B22,EXPORTS!$A$2:$A$235,0),MATCH(calculations!AG$3,EXPORTS!$B$1:$AI$1,0))</f>
        <v>26760878.979999997</v>
      </c>
      <c r="AH22">
        <f>INDEX(EXPORTS!$B$2:$AI$235,MATCH(calculations!$B22,EXPORTS!$A$2:$A$235,0),MATCH(calculations!AH$3,EXPORTS!$B$1:$AI$1,0))</f>
        <v>15546600.270000003</v>
      </c>
      <c r="AI22">
        <f>INDEX(EXPORTS!$B$2:$AI$235,MATCH(calculations!$B22,EXPORTS!$A$2:$A$235,0),MATCH(calculations!AI$3,EXPORTS!$B$1:$AI$1,0))</f>
        <v>15005022.219999995</v>
      </c>
      <c r="AJ22">
        <f>INDEX(EXPORTS!$B$2:$AI$235,MATCH(calculations!$B22,EXPORTS!$A$2:$A$235,0),MATCH(calculations!AJ$3,EXPORTS!$B$1:$AI$1,0))</f>
        <v>16353015.84</v>
      </c>
      <c r="AL22">
        <f>INDEX(IMPORTS!$B$2:$AI$246,MATCH(calculations!$B22,IMPORTS!$A$2:$A$246,0),MATCH(calculations!AL$3,IMPORTS!$B$1:$AI$1,0))</f>
        <v>166012117.60000008</v>
      </c>
      <c r="AM22">
        <f>INDEX(IMPORTS!$B$2:$AI$246,MATCH(calculations!$B22,IMPORTS!$A$2:$A$246,0),MATCH(calculations!AM$3,IMPORTS!$B$1:$AI$1,0))</f>
        <v>154857309.09999993</v>
      </c>
      <c r="AN22">
        <f>INDEX(IMPORTS!$B$2:$AI$246,MATCH(calculations!$B22,IMPORTS!$A$2:$A$246,0),MATCH(calculations!AN$3,IMPORTS!$B$1:$AI$1,0))</f>
        <v>254565264.59999993</v>
      </c>
      <c r="AO22">
        <f>INDEX(IMPORTS!$B$2:$AI$246,MATCH(calculations!$B22,IMPORTS!$A$2:$A$246,0),MATCH(calculations!AO$3,IMPORTS!$B$1:$AI$1,0))</f>
        <v>201969237.68000001</v>
      </c>
      <c r="AP22">
        <f>INDEX(IMPORTS!$B$2:$AI$246,MATCH(calculations!$B22,IMPORTS!$A$2:$A$246,0),MATCH(calculations!AP$3,IMPORTS!$B$1:$AI$1,0))</f>
        <v>260229070.01000011</v>
      </c>
      <c r="AQ22">
        <f>INDEX(IMPORTS!$B$2:$AI$246,MATCH(calculations!$B22,IMPORTS!$A$2:$A$246,0),MATCH(calculations!AQ$3,IMPORTS!$B$1:$AI$1,0))</f>
        <v>217714946.07000002</v>
      </c>
      <c r="AR22">
        <f>INDEX(IMPORTS!$B$2:$AI$246,MATCH(calculations!$B22,IMPORTS!$A$2:$A$246,0),MATCH(calculations!AR$3,IMPORTS!$B$1:$AI$1,0))</f>
        <v>233633837.20000008</v>
      </c>
      <c r="AS22">
        <f>INDEX(IMPORTS!$B$2:$AI$246,MATCH(calculations!$B22,IMPORTS!$A$2:$A$246,0),MATCH(calculations!AS$3,IMPORTS!$B$1:$AI$1,0))</f>
        <v>269588154.40000015</v>
      </c>
      <c r="AT22">
        <f>INDEX(IMPORTS!$B$2:$AI$246,MATCH(calculations!$B22,IMPORTS!$A$2:$A$246,0),MATCH(calculations!AT$3,IMPORTS!$B$1:$AI$1,0))</f>
        <v>179915128.58999997</v>
      </c>
      <c r="AU22">
        <f>INDEX(IMPORTS!$B$2:$AI$246,MATCH(calculations!$B22,IMPORTS!$A$2:$A$246,0),MATCH(calculations!AU$3,IMPORTS!$B$1:$AI$1,0))</f>
        <v>249842992.12</v>
      </c>
      <c r="AV22">
        <f>INDEX(IMPORTS!$B$2:$AI$246,MATCH(calculations!$B22,IMPORTS!$A$2:$A$246,0),MATCH(calculations!AV$3,IMPORTS!$B$1:$AI$1,0))</f>
        <v>198277927.58999997</v>
      </c>
      <c r="AW22">
        <f>INDEX(IMPORTS!$B$2:$AI$246,MATCH(calculations!$B22,IMPORTS!$A$2:$A$246,0),MATCH(calculations!AW$3,IMPORTS!$B$1:$AI$1,0))</f>
        <v>220483878.47000003</v>
      </c>
      <c r="AX22">
        <f>INDEX(IMPORTS!$B$2:$AI$246,MATCH(calculations!$B22,IMPORTS!$A$2:$A$246,0),MATCH(calculations!AX$3,IMPORTS!$B$1:$AI$1,0))</f>
        <v>226630807.71000016</v>
      </c>
      <c r="AY22">
        <f>INDEX(IMPORTS!$B$2:$AI$246,MATCH(calculations!$B22,IMPORTS!$A$2:$A$246,0),MATCH(calculations!AY$3,IMPORTS!$B$1:$AI$1,0))</f>
        <v>224644859.52000013</v>
      </c>
      <c r="AZ22">
        <f>INDEX(IMPORTS!$B$2:$AI$246,MATCH(calculations!$B22,IMPORTS!$A$2:$A$246,0),MATCH(calculations!AZ$3,IMPORTS!$B$1:$AI$1,0))</f>
        <v>204657275.50000012</v>
      </c>
      <c r="BA22">
        <f>INDEX(IMPORTS!$B$2:$AI$246,MATCH(calculations!$B22,IMPORTS!$A$2:$A$246,0),MATCH(calculations!BA$3,IMPORTS!$B$1:$AI$1,0))</f>
        <v>244804444.19999981</v>
      </c>
      <c r="BB22">
        <f>INDEX(IMPORTS!$B$2:$AI$246,MATCH(calculations!$B22,IMPORTS!$A$2:$A$246,0),MATCH(calculations!BB$3,IMPORTS!$B$1:$AI$1,0))</f>
        <v>221803412.13</v>
      </c>
      <c r="BC22">
        <f>INDEX(IMPORTS!$B$2:$AI$246,MATCH(calculations!$B22,IMPORTS!$A$2:$A$246,0),MATCH(calculations!BC$3,IMPORTS!$B$1:$AI$1,0))</f>
        <v>180470274.00999993</v>
      </c>
      <c r="BD22">
        <f>INDEX(IMPORTS!$B$2:$AI$246,MATCH(calculations!$B22,IMPORTS!$A$2:$A$246,0),MATCH(calculations!BD$3,IMPORTS!$B$1:$AI$1,0))</f>
        <v>232842605.93000007</v>
      </c>
      <c r="BE22">
        <f>INDEX(IMPORTS!$B$2:$AI$246,MATCH(calculations!$B22,IMPORTS!$A$2:$A$246,0),MATCH(calculations!BE$3,IMPORTS!$B$1:$AI$1,0))</f>
        <v>208194407.62999991</v>
      </c>
      <c r="BF22">
        <f>INDEX(IMPORTS!$B$2:$AI$246,MATCH(calculations!$B22,IMPORTS!$A$2:$A$246,0),MATCH(calculations!BF$3,IMPORTS!$B$1:$AI$1,0))</f>
        <v>149931276.52999991</v>
      </c>
      <c r="BG22">
        <f>INDEX(IMPORTS!$B$2:$AI$246,MATCH(calculations!$B22,IMPORTS!$A$2:$A$246,0),MATCH(calculations!BG$3,IMPORTS!$B$1:$AI$1,0))</f>
        <v>223699084.58000007</v>
      </c>
      <c r="BH22">
        <f>INDEX(IMPORTS!$B$2:$AI$246,MATCH(calculations!$B22,IMPORTS!$A$2:$A$246,0),MATCH(calculations!BH$3,IMPORTS!$B$1:$AI$1,0))</f>
        <v>196374312.82999998</v>
      </c>
      <c r="BI22">
        <f>INDEX(IMPORTS!$B$2:$AI$246,MATCH(calculations!$B22,IMPORTS!$A$2:$A$246,0),MATCH(calculations!BI$3,IMPORTS!$B$1:$AI$1,0))</f>
        <v>198793770.36000007</v>
      </c>
      <c r="BJ22">
        <f>INDEX(IMPORTS!$B$2:$AI$246,MATCH(calculations!$B22,IMPORTS!$A$2:$A$246,0),MATCH(calculations!BJ$3,IMPORTS!$B$1:$AI$1,0))</f>
        <v>184754131.26000023</v>
      </c>
      <c r="BK22">
        <f>INDEX(IMPORTS!$B$2:$AI$246,MATCH(calculations!$B22,IMPORTS!$A$2:$A$246,0),MATCH(calculations!BK$3,IMPORTS!$B$1:$AI$1,0))</f>
        <v>190371067.99999997</v>
      </c>
      <c r="BL22">
        <f>INDEX(IMPORTS!$B$2:$AI$246,MATCH(calculations!$B22,IMPORTS!$A$2:$A$246,0),MATCH(calculations!BL$3,IMPORTS!$B$1:$AI$1,0))</f>
        <v>208939182.42999998</v>
      </c>
      <c r="BM22">
        <f>INDEX(IMPORTS!$B$2:$AI$246,MATCH(calculations!$B22,IMPORTS!$A$2:$A$246,0),MATCH(calculations!BM$3,IMPORTS!$B$1:$AI$1,0))</f>
        <v>203488405.48000002</v>
      </c>
      <c r="BN22">
        <f>INDEX(IMPORTS!$B$2:$AI$246,MATCH(calculations!$B22,IMPORTS!$A$2:$A$246,0),MATCH(calculations!BN$3,IMPORTS!$B$1:$AI$1,0))</f>
        <v>221129361.91999996</v>
      </c>
      <c r="BO22">
        <f>INDEX(IMPORTS!$B$2:$AI$246,MATCH(calculations!$B22,IMPORTS!$A$2:$A$246,0),MATCH(calculations!BO$3,IMPORTS!$B$1:$AI$1,0))</f>
        <v>163892581.34000006</v>
      </c>
      <c r="BP22">
        <f>INDEX(IMPORTS!$B$2:$AI$246,MATCH(calculations!$B22,IMPORTS!$A$2:$A$246,0),MATCH(calculations!BP$3,IMPORTS!$B$1:$AI$1,0))</f>
        <v>267683329.15000015</v>
      </c>
      <c r="BQ22">
        <f>INDEX(IMPORTS!$B$2:$AI$246,MATCH(calculations!$B22,IMPORTS!$A$2:$A$246,0),MATCH(calculations!BQ$3,IMPORTS!$B$1:$AI$1,0))</f>
        <v>201661392.07000002</v>
      </c>
      <c r="BR22">
        <f>INDEX(IMPORTS!$B$2:$AI$246,MATCH(calculations!$B22,IMPORTS!$A$2:$A$246,0),MATCH(calculations!BR$3,IMPORTS!$B$1:$AI$1,0))</f>
        <v>164632269.63000023</v>
      </c>
      <c r="BS22">
        <f>INDEX(IMPORTS!$B$2:$AI$246,MATCH(calculations!$B22,IMPORTS!$A$2:$A$246,0),MATCH(calculations!BS$3,IMPORTS!$B$1:$AI$1,0))</f>
        <v>224177238.77999997</v>
      </c>
      <c r="BU22">
        <f t="shared" si="2"/>
        <v>184225848.95000008</v>
      </c>
      <c r="BV22">
        <f t="shared" si="3"/>
        <v>178786330.61999995</v>
      </c>
      <c r="BW22">
        <f t="shared" si="4"/>
        <v>275877470.90999991</v>
      </c>
      <c r="BX22">
        <f t="shared" si="5"/>
        <v>214152717.34999999</v>
      </c>
      <c r="BY22">
        <f t="shared" si="6"/>
        <v>286401390.03000009</v>
      </c>
      <c r="BZ22">
        <f t="shared" si="7"/>
        <v>231541958.81000003</v>
      </c>
      <c r="CA22">
        <f t="shared" si="8"/>
        <v>253220418.07000008</v>
      </c>
      <c r="CB22">
        <f t="shared" si="9"/>
        <v>291291192.36000013</v>
      </c>
      <c r="CC22">
        <f t="shared" si="10"/>
        <v>195803154.95999998</v>
      </c>
      <c r="CD22">
        <f t="shared" si="11"/>
        <v>261252467.80000001</v>
      </c>
      <c r="CE22">
        <f t="shared" si="12"/>
        <v>217571668.09999996</v>
      </c>
      <c r="CF22">
        <f t="shared" si="13"/>
        <v>235907814.69000003</v>
      </c>
      <c r="CG22">
        <f t="shared" si="14"/>
        <v>234415791.49000016</v>
      </c>
      <c r="CH22">
        <f t="shared" si="15"/>
        <v>244936374.05000013</v>
      </c>
      <c r="CI22">
        <f t="shared" si="16"/>
        <v>219240977.42000011</v>
      </c>
      <c r="CJ22">
        <f t="shared" si="17"/>
        <v>257043430.65999982</v>
      </c>
      <c r="CK22">
        <f t="shared" si="18"/>
        <v>234971764.19999999</v>
      </c>
      <c r="CL22">
        <f t="shared" si="19"/>
        <v>193377167.99999994</v>
      </c>
      <c r="CM22">
        <f t="shared" si="20"/>
        <v>242357717.90000007</v>
      </c>
      <c r="CN22">
        <f t="shared" si="21"/>
        <v>224081452.0999999</v>
      </c>
      <c r="CO22">
        <f t="shared" si="22"/>
        <v>160239247.57999992</v>
      </c>
      <c r="CP22">
        <f t="shared" si="23"/>
        <v>236566400.86000007</v>
      </c>
      <c r="CQ22">
        <f t="shared" si="24"/>
        <v>210008034.42999998</v>
      </c>
      <c r="CR22">
        <f t="shared" si="25"/>
        <v>209800772.92000008</v>
      </c>
      <c r="CS22">
        <f t="shared" si="26"/>
        <v>198024716.77000022</v>
      </c>
      <c r="CT22">
        <f t="shared" si="27"/>
        <v>200712036.80999997</v>
      </c>
      <c r="CU22">
        <f t="shared" si="28"/>
        <v>223482221.83999997</v>
      </c>
      <c r="CV22">
        <f t="shared" si="29"/>
        <v>220113026.99000001</v>
      </c>
      <c r="CW22">
        <f t="shared" si="30"/>
        <v>234033390.23999995</v>
      </c>
      <c r="CX22">
        <f t="shared" si="31"/>
        <v>171866990.91000006</v>
      </c>
      <c r="CY22">
        <f t="shared" si="32"/>
        <v>294444208.13000017</v>
      </c>
      <c r="CZ22">
        <f t="shared" si="33"/>
        <v>217207992.34000003</v>
      </c>
      <c r="DA22">
        <f t="shared" si="34"/>
        <v>179637291.85000023</v>
      </c>
      <c r="DB22">
        <f t="shared" si="35"/>
        <v>240530254.61999997</v>
      </c>
      <c r="DC22" t="str">
        <f t="shared" si="36"/>
        <v>Austria</v>
      </c>
      <c r="DD22">
        <f t="shared" si="37"/>
        <v>0.20618726423973285</v>
      </c>
      <c r="DE22">
        <f t="shared" si="38"/>
        <v>0.19482383566932965</v>
      </c>
      <c r="DF22">
        <f t="shared" si="41"/>
        <v>0.26034056592643845</v>
      </c>
      <c r="DG22">
        <f t="shared" si="42"/>
        <v>0.22826081187352568</v>
      </c>
      <c r="DH22">
        <f t="shared" si="43"/>
        <v>0.27053458558940996</v>
      </c>
      <c r="DI22">
        <f t="shared" si="44"/>
        <v>0.22300760380010473</v>
      </c>
      <c r="DJ22">
        <f t="shared" si="45"/>
        <v>0.26263730981621924</v>
      </c>
      <c r="DK22">
        <f t="shared" si="46"/>
        <v>0.27214816973417166</v>
      </c>
      <c r="DL22">
        <f t="shared" si="47"/>
        <v>0.19206587214061444</v>
      </c>
      <c r="DM22">
        <f t="shared" si="48"/>
        <v>0.24758582594478123</v>
      </c>
      <c r="DN22">
        <f t="shared" si="49"/>
        <v>0.21517402247818854</v>
      </c>
      <c r="DO22">
        <f t="shared" si="50"/>
        <v>0.24661929548509728</v>
      </c>
      <c r="DP22">
        <f t="shared" si="51"/>
        <v>0.26234023659689298</v>
      </c>
      <c r="DQ22">
        <f t="shared" si="52"/>
        <v>0.23775715838759295</v>
      </c>
      <c r="DR22">
        <f t="shared" si="53"/>
        <v>0.21977505333848932</v>
      </c>
      <c r="DS22">
        <f t="shared" si="54"/>
        <v>0.23918579641369805</v>
      </c>
      <c r="DT22">
        <f t="shared" si="55"/>
        <v>0.21241901207365876</v>
      </c>
      <c r="DU22">
        <f t="shared" si="56"/>
        <v>0.19327114233577014</v>
      </c>
      <c r="DV22">
        <f t="shared" si="57"/>
        <v>0.21968226160021409</v>
      </c>
      <c r="DW22">
        <f t="shared" si="58"/>
        <v>0.20436116275033711</v>
      </c>
      <c r="DX22">
        <f t="shared" si="59"/>
        <v>0.15904556079093587</v>
      </c>
      <c r="DY22">
        <f t="shared" si="60"/>
        <v>0.20392469617783399</v>
      </c>
      <c r="DZ22">
        <f t="shared" si="61"/>
        <v>0.19955945212975146</v>
      </c>
      <c r="EA22">
        <f t="shared" si="62"/>
        <v>0.20637454786858692</v>
      </c>
      <c r="EB22">
        <f t="shared" si="63"/>
        <v>0.2106427594814578</v>
      </c>
      <c r="EC22">
        <f t="shared" si="64"/>
        <v>0.20789944919252204</v>
      </c>
      <c r="ED22">
        <f t="shared" si="65"/>
        <v>0.20785143361107708</v>
      </c>
      <c r="EE22">
        <f t="shared" si="66"/>
        <v>0.2024214151286953</v>
      </c>
      <c r="EF22">
        <f t="shared" si="67"/>
        <v>0.2132973740089853</v>
      </c>
      <c r="EG22">
        <f t="shared" si="68"/>
        <v>0.15989229784128706</v>
      </c>
      <c r="EH22">
        <f t="shared" si="69"/>
        <v>0.25957717521668228</v>
      </c>
      <c r="EI22">
        <f t="shared" si="70"/>
        <v>0.19157480104810143</v>
      </c>
      <c r="EJ22">
        <f t="shared" si="39"/>
        <v>0.15569807077207018</v>
      </c>
      <c r="EK22">
        <f t="shared" si="40"/>
        <v>0.18269179700816185</v>
      </c>
    </row>
    <row r="23" spans="1:141" x14ac:dyDescent="0.3">
      <c r="A23" s="23" t="s">
        <v>299</v>
      </c>
      <c r="B23" s="23" t="s">
        <v>173</v>
      </c>
      <c r="C23">
        <f>INDEX(EXPORTS!$B$2:$AI$235,MATCH(calculations!$B23,EXPORTS!$A$2:$A$235,0),MATCH(calculations!C$3,EXPORTS!$B$1:$AI$1,0))</f>
        <v>132355239.93999998</v>
      </c>
      <c r="D23">
        <f>INDEX(EXPORTS!$B$2:$AI$235,MATCH(calculations!$B23,EXPORTS!$A$2:$A$235,0),MATCH(calculations!D$3,EXPORTS!$B$1:$AI$1,0))</f>
        <v>107620478.69999999</v>
      </c>
      <c r="E23">
        <f>INDEX(EXPORTS!$B$2:$AI$235,MATCH(calculations!$B23,EXPORTS!$A$2:$A$235,0),MATCH(calculations!E$3,EXPORTS!$B$1:$AI$1,0))</f>
        <v>166223200.49000001</v>
      </c>
      <c r="F23">
        <f>INDEX(EXPORTS!$B$2:$AI$235,MATCH(calculations!$B23,EXPORTS!$A$2:$A$235,0),MATCH(calculations!F$3,EXPORTS!$B$1:$AI$1,0))</f>
        <v>105863654.80000001</v>
      </c>
      <c r="G23">
        <f>INDEX(EXPORTS!$B$2:$AI$235,MATCH(calculations!$B23,EXPORTS!$A$2:$A$235,0),MATCH(calculations!G$3,EXPORTS!$B$1:$AI$1,0))</f>
        <v>117261652.88999996</v>
      </c>
      <c r="H23">
        <f>INDEX(EXPORTS!$B$2:$AI$235,MATCH(calculations!$B23,EXPORTS!$A$2:$A$235,0),MATCH(calculations!H$3,EXPORTS!$B$1:$AI$1,0))</f>
        <v>148746439.42000002</v>
      </c>
      <c r="I23">
        <f>INDEX(EXPORTS!$B$2:$AI$235,MATCH(calculations!$B23,EXPORTS!$A$2:$A$235,0),MATCH(calculations!I$3,EXPORTS!$B$1:$AI$1,0))</f>
        <v>83089938.799999967</v>
      </c>
      <c r="J23">
        <f>INDEX(EXPORTS!$B$2:$AI$235,MATCH(calculations!$B23,EXPORTS!$A$2:$A$235,0),MATCH(calculations!J$3,EXPORTS!$B$1:$AI$1,0))</f>
        <v>97536938.159999996</v>
      </c>
      <c r="K23">
        <f>INDEX(EXPORTS!$B$2:$AI$235,MATCH(calculations!$B23,EXPORTS!$A$2:$A$235,0),MATCH(calculations!K$3,EXPORTS!$B$1:$AI$1,0))</f>
        <v>88262850.929999992</v>
      </c>
      <c r="L23">
        <f>INDEX(EXPORTS!$B$2:$AI$235,MATCH(calculations!$B23,EXPORTS!$A$2:$A$235,0),MATCH(calculations!L$3,EXPORTS!$B$1:$AI$1,0))</f>
        <v>116271795.81999996</v>
      </c>
      <c r="M23">
        <f>INDEX(EXPORTS!$B$2:$AI$235,MATCH(calculations!$B23,EXPORTS!$A$2:$A$235,0),MATCH(calculations!M$3,EXPORTS!$B$1:$AI$1,0))</f>
        <v>95089799.350000024</v>
      </c>
      <c r="N23">
        <f>INDEX(EXPORTS!$B$2:$AI$235,MATCH(calculations!$B23,EXPORTS!$A$2:$A$235,0),MATCH(calculations!N$3,EXPORTS!$B$1:$AI$1,0))</f>
        <v>145685404.06999999</v>
      </c>
      <c r="O23">
        <f>INDEX(EXPORTS!$B$2:$AI$235,MATCH(calculations!$B23,EXPORTS!$A$2:$A$235,0),MATCH(calculations!O$3,EXPORTS!$B$1:$AI$1,0))</f>
        <v>154764956.47</v>
      </c>
      <c r="P23">
        <f>INDEX(EXPORTS!$B$2:$AI$235,MATCH(calculations!$B23,EXPORTS!$A$2:$A$235,0),MATCH(calculations!P$3,EXPORTS!$B$1:$AI$1,0))</f>
        <v>103630081.47999993</v>
      </c>
      <c r="Q23">
        <f>INDEX(EXPORTS!$B$2:$AI$235,MATCH(calculations!$B23,EXPORTS!$A$2:$A$235,0),MATCH(calculations!Q$3,EXPORTS!$B$1:$AI$1,0))</f>
        <v>128319363.79000002</v>
      </c>
      <c r="R23">
        <f>INDEX(EXPORTS!$B$2:$AI$235,MATCH(calculations!$B23,EXPORTS!$A$2:$A$235,0),MATCH(calculations!R$3,EXPORTS!$B$1:$AI$1,0))</f>
        <v>111241174.18999998</v>
      </c>
      <c r="S23">
        <f>INDEX(EXPORTS!$B$2:$AI$235,MATCH(calculations!$B23,EXPORTS!$A$2:$A$235,0),MATCH(calculations!S$3,EXPORTS!$B$1:$AI$1,0))</f>
        <v>107501957.21999995</v>
      </c>
      <c r="T23">
        <f>INDEX(EXPORTS!$B$2:$AI$235,MATCH(calculations!$B23,EXPORTS!$A$2:$A$235,0),MATCH(calculations!T$3,EXPORTS!$B$1:$AI$1,0))</f>
        <v>117313591.27000003</v>
      </c>
      <c r="U23">
        <f>INDEX(EXPORTS!$B$2:$AI$235,MATCH(calculations!$B23,EXPORTS!$A$2:$A$235,0),MATCH(calculations!U$3,EXPORTS!$B$1:$AI$1,0))</f>
        <v>120540889.28999998</v>
      </c>
      <c r="V23">
        <f>INDEX(EXPORTS!$B$2:$AI$235,MATCH(calculations!$B23,EXPORTS!$A$2:$A$235,0),MATCH(calculations!V$3,EXPORTS!$B$1:$AI$1,0))</f>
        <v>98949661.189999968</v>
      </c>
      <c r="W23">
        <f>INDEX(EXPORTS!$B$2:$AI$235,MATCH(calculations!$B23,EXPORTS!$A$2:$A$235,0),MATCH(calculations!W$3,EXPORTS!$B$1:$AI$1,0))</f>
        <v>106310206.22999996</v>
      </c>
      <c r="X23">
        <f>INDEX(EXPORTS!$B$2:$AI$235,MATCH(calculations!$B23,EXPORTS!$A$2:$A$235,0),MATCH(calculations!X$3,EXPORTS!$B$1:$AI$1,0))</f>
        <v>93748601.280000001</v>
      </c>
      <c r="Y23">
        <f>INDEX(EXPORTS!$B$2:$AI$235,MATCH(calculations!$B23,EXPORTS!$A$2:$A$235,0),MATCH(calculations!Y$3,EXPORTS!$B$1:$AI$1,0))</f>
        <v>122330278.31000006</v>
      </c>
      <c r="Z23">
        <f>INDEX(EXPORTS!$B$2:$AI$235,MATCH(calculations!$B23,EXPORTS!$A$2:$A$235,0),MATCH(calculations!Z$3,EXPORTS!$B$1:$AI$1,0))</f>
        <v>107023217.40000001</v>
      </c>
      <c r="AA23">
        <f>INDEX(EXPORTS!$B$2:$AI$235,MATCH(calculations!$B23,EXPORTS!$A$2:$A$235,0),MATCH(calculations!AA$3,EXPORTS!$B$1:$AI$1,0))</f>
        <v>76879430.149999976</v>
      </c>
      <c r="AB23">
        <f>INDEX(EXPORTS!$B$2:$AI$235,MATCH(calculations!$B23,EXPORTS!$A$2:$A$235,0),MATCH(calculations!AB$3,EXPORTS!$B$1:$AI$1,0))</f>
        <v>124583134.00999999</v>
      </c>
      <c r="AC23">
        <f>INDEX(EXPORTS!$B$2:$AI$235,MATCH(calculations!$B23,EXPORTS!$A$2:$A$235,0),MATCH(calculations!AC$3,EXPORTS!$B$1:$AI$1,0))</f>
        <v>273523473.19999999</v>
      </c>
      <c r="AD23">
        <f>INDEX(EXPORTS!$B$2:$AI$235,MATCH(calculations!$B23,EXPORTS!$A$2:$A$235,0),MATCH(calculations!AD$3,EXPORTS!$B$1:$AI$1,0))</f>
        <v>187944672.09</v>
      </c>
      <c r="AE23">
        <f>INDEX(EXPORTS!$B$2:$AI$235,MATCH(calculations!$B23,EXPORTS!$A$2:$A$235,0),MATCH(calculations!AE$3,EXPORTS!$B$1:$AI$1,0))</f>
        <v>146523596.48000002</v>
      </c>
      <c r="AF23">
        <f>INDEX(EXPORTS!$B$2:$AI$235,MATCH(calculations!$B23,EXPORTS!$A$2:$A$235,0),MATCH(calculations!AF$3,EXPORTS!$B$1:$AI$1,0))</f>
        <v>230988086.86999995</v>
      </c>
      <c r="AG23">
        <f>INDEX(EXPORTS!$B$2:$AI$235,MATCH(calculations!$B23,EXPORTS!$A$2:$A$235,0),MATCH(calculations!AG$3,EXPORTS!$B$1:$AI$1,0))</f>
        <v>119981013.31999996</v>
      </c>
      <c r="AH23">
        <f>INDEX(EXPORTS!$B$2:$AI$235,MATCH(calculations!$B23,EXPORTS!$A$2:$A$235,0),MATCH(calculations!AH$3,EXPORTS!$B$1:$AI$1,0))</f>
        <v>106941610.06</v>
      </c>
      <c r="AI23">
        <f>INDEX(EXPORTS!$B$2:$AI$235,MATCH(calculations!$B23,EXPORTS!$A$2:$A$235,0),MATCH(calculations!AI$3,EXPORTS!$B$1:$AI$1,0))</f>
        <v>177967351.48000002</v>
      </c>
      <c r="AJ23">
        <f>INDEX(EXPORTS!$B$2:$AI$235,MATCH(calculations!$B23,EXPORTS!$A$2:$A$235,0),MATCH(calculations!AJ$3,EXPORTS!$B$1:$AI$1,0))</f>
        <v>102893509.44999997</v>
      </c>
      <c r="AL23">
        <f>INDEX(IMPORTS!$B$2:$AI$246,MATCH(calculations!$B23,IMPORTS!$A$2:$A$246,0),MATCH(calculations!AL$3,IMPORTS!$B$1:$AI$1,0))</f>
        <v>146319085.38000005</v>
      </c>
      <c r="AM23">
        <f>INDEX(IMPORTS!$B$2:$AI$246,MATCH(calculations!$B23,IMPORTS!$A$2:$A$246,0),MATCH(calculations!AM$3,IMPORTS!$B$1:$AI$1,0))</f>
        <v>129019925.11000004</v>
      </c>
      <c r="AN23">
        <f>INDEX(IMPORTS!$B$2:$AI$246,MATCH(calculations!$B23,IMPORTS!$A$2:$A$246,0),MATCH(calculations!AN$3,IMPORTS!$B$1:$AI$1,0))</f>
        <v>137708432.9000001</v>
      </c>
      <c r="AO23">
        <f>INDEX(IMPORTS!$B$2:$AI$246,MATCH(calculations!$B23,IMPORTS!$A$2:$A$246,0),MATCH(calculations!AO$3,IMPORTS!$B$1:$AI$1,0))</f>
        <v>147827196.73999992</v>
      </c>
      <c r="AP23">
        <f>INDEX(IMPORTS!$B$2:$AI$246,MATCH(calculations!$B23,IMPORTS!$A$2:$A$246,0),MATCH(calculations!AP$3,IMPORTS!$B$1:$AI$1,0))</f>
        <v>164694870.71000001</v>
      </c>
      <c r="AQ23">
        <f>INDEX(IMPORTS!$B$2:$AI$246,MATCH(calculations!$B23,IMPORTS!$A$2:$A$246,0),MATCH(calculations!AQ$3,IMPORTS!$B$1:$AI$1,0))</f>
        <v>168177203.81</v>
      </c>
      <c r="AR23">
        <f>INDEX(IMPORTS!$B$2:$AI$246,MATCH(calculations!$B23,IMPORTS!$A$2:$A$246,0),MATCH(calculations!AR$3,IMPORTS!$B$1:$AI$1,0))</f>
        <v>158248013.60999987</v>
      </c>
      <c r="AS23">
        <f>INDEX(IMPORTS!$B$2:$AI$246,MATCH(calculations!$B23,IMPORTS!$A$2:$A$246,0),MATCH(calculations!AS$3,IMPORTS!$B$1:$AI$1,0))</f>
        <v>147984818.97999999</v>
      </c>
      <c r="AT23">
        <f>INDEX(IMPORTS!$B$2:$AI$246,MATCH(calculations!$B23,IMPORTS!$A$2:$A$246,0),MATCH(calculations!AT$3,IMPORTS!$B$1:$AI$1,0))</f>
        <v>132361699.03</v>
      </c>
      <c r="AU23">
        <f>INDEX(IMPORTS!$B$2:$AI$246,MATCH(calculations!$B23,IMPORTS!$A$2:$A$246,0),MATCH(calculations!AU$3,IMPORTS!$B$1:$AI$1,0))</f>
        <v>136384024.51999989</v>
      </c>
      <c r="AV23">
        <f>INDEX(IMPORTS!$B$2:$AI$246,MATCH(calculations!$B23,IMPORTS!$A$2:$A$246,0),MATCH(calculations!AV$3,IMPORTS!$B$1:$AI$1,0))</f>
        <v>128495525.49999991</v>
      </c>
      <c r="AW23">
        <f>INDEX(IMPORTS!$B$2:$AI$246,MATCH(calculations!$B23,IMPORTS!$A$2:$A$246,0),MATCH(calculations!AW$3,IMPORTS!$B$1:$AI$1,0))</f>
        <v>122272298.04000002</v>
      </c>
      <c r="AX23">
        <f>INDEX(IMPORTS!$B$2:$AI$246,MATCH(calculations!$B23,IMPORTS!$A$2:$A$246,0),MATCH(calculations!AX$3,IMPORTS!$B$1:$AI$1,0))</f>
        <v>153470753.45999995</v>
      </c>
      <c r="AY23">
        <f>INDEX(IMPORTS!$B$2:$AI$246,MATCH(calculations!$B23,IMPORTS!$A$2:$A$246,0),MATCH(calculations!AY$3,IMPORTS!$B$1:$AI$1,0))</f>
        <v>143458649.08999994</v>
      </c>
      <c r="AZ23">
        <f>INDEX(IMPORTS!$B$2:$AI$246,MATCH(calculations!$B23,IMPORTS!$A$2:$A$246,0),MATCH(calculations!AZ$3,IMPORTS!$B$1:$AI$1,0))</f>
        <v>180178467.12999988</v>
      </c>
      <c r="BA23">
        <f>INDEX(IMPORTS!$B$2:$AI$246,MATCH(calculations!$B23,IMPORTS!$A$2:$A$246,0),MATCH(calculations!BA$3,IMPORTS!$B$1:$AI$1,0))</f>
        <v>157588757.0500001</v>
      </c>
      <c r="BB23">
        <f>INDEX(IMPORTS!$B$2:$AI$246,MATCH(calculations!$B23,IMPORTS!$A$2:$A$246,0),MATCH(calculations!BB$3,IMPORTS!$B$1:$AI$1,0))</f>
        <v>140654821.08000004</v>
      </c>
      <c r="BC23">
        <f>INDEX(IMPORTS!$B$2:$AI$246,MATCH(calculations!$B23,IMPORTS!$A$2:$A$246,0),MATCH(calculations!BC$3,IMPORTS!$B$1:$AI$1,0))</f>
        <v>140526570.56000009</v>
      </c>
      <c r="BD23">
        <f>INDEX(IMPORTS!$B$2:$AI$246,MATCH(calculations!$B23,IMPORTS!$A$2:$A$246,0),MATCH(calculations!BD$3,IMPORTS!$B$1:$AI$1,0))</f>
        <v>137422530.3300001</v>
      </c>
      <c r="BE23">
        <f>INDEX(IMPORTS!$B$2:$AI$246,MATCH(calculations!$B23,IMPORTS!$A$2:$A$246,0),MATCH(calculations!BE$3,IMPORTS!$B$1:$AI$1,0))</f>
        <v>137208990.47999999</v>
      </c>
      <c r="BF23">
        <f>INDEX(IMPORTS!$B$2:$AI$246,MATCH(calculations!$B23,IMPORTS!$A$2:$A$246,0),MATCH(calculations!BF$3,IMPORTS!$B$1:$AI$1,0))</f>
        <v>125851442.16999999</v>
      </c>
      <c r="BG23">
        <f>INDEX(IMPORTS!$B$2:$AI$246,MATCH(calculations!$B23,IMPORTS!$A$2:$A$246,0),MATCH(calculations!BG$3,IMPORTS!$B$1:$AI$1,0))</f>
        <v>107618040.38000003</v>
      </c>
      <c r="BH23">
        <f>INDEX(IMPORTS!$B$2:$AI$246,MATCH(calculations!$B23,IMPORTS!$A$2:$A$246,0),MATCH(calculations!BH$3,IMPORTS!$B$1:$AI$1,0))</f>
        <v>169659196.69</v>
      </c>
      <c r="BI23">
        <f>INDEX(IMPORTS!$B$2:$AI$246,MATCH(calculations!$B23,IMPORTS!$A$2:$A$246,0),MATCH(calculations!BI$3,IMPORTS!$B$1:$AI$1,0))</f>
        <v>102029552.55999996</v>
      </c>
      <c r="BJ23">
        <f>INDEX(IMPORTS!$B$2:$AI$246,MATCH(calculations!$B23,IMPORTS!$A$2:$A$246,0),MATCH(calculations!BJ$3,IMPORTS!$B$1:$AI$1,0))</f>
        <v>98405522.230000019</v>
      </c>
      <c r="BK23">
        <f>INDEX(IMPORTS!$B$2:$AI$246,MATCH(calculations!$B23,IMPORTS!$A$2:$A$246,0),MATCH(calculations!BK$3,IMPORTS!$B$1:$AI$1,0))</f>
        <v>98675817.870000005</v>
      </c>
      <c r="BL23">
        <f>INDEX(IMPORTS!$B$2:$AI$246,MATCH(calculations!$B23,IMPORTS!$A$2:$A$246,0),MATCH(calculations!BL$3,IMPORTS!$B$1:$AI$1,0))</f>
        <v>115243124.23000005</v>
      </c>
      <c r="BM23">
        <f>INDEX(IMPORTS!$B$2:$AI$246,MATCH(calculations!$B23,IMPORTS!$A$2:$A$246,0),MATCH(calculations!BM$3,IMPORTS!$B$1:$AI$1,0))</f>
        <v>116195490.88999993</v>
      </c>
      <c r="BN23">
        <f>INDEX(IMPORTS!$B$2:$AI$246,MATCH(calculations!$B23,IMPORTS!$A$2:$A$246,0),MATCH(calculations!BN$3,IMPORTS!$B$1:$AI$1,0))</f>
        <v>122807926.90999995</v>
      </c>
      <c r="BO23">
        <f>INDEX(IMPORTS!$B$2:$AI$246,MATCH(calculations!$B23,IMPORTS!$A$2:$A$246,0),MATCH(calculations!BO$3,IMPORTS!$B$1:$AI$1,0))</f>
        <v>116430163.54999998</v>
      </c>
      <c r="BP23">
        <f>INDEX(IMPORTS!$B$2:$AI$246,MATCH(calculations!$B23,IMPORTS!$A$2:$A$246,0),MATCH(calculations!BP$3,IMPORTS!$B$1:$AI$1,0))</f>
        <v>123408671.53999996</v>
      </c>
      <c r="BQ23">
        <f>INDEX(IMPORTS!$B$2:$AI$246,MATCH(calculations!$B23,IMPORTS!$A$2:$A$246,0),MATCH(calculations!BQ$3,IMPORTS!$B$1:$AI$1,0))</f>
        <v>126718850.13999991</v>
      </c>
      <c r="BR23">
        <f>INDEX(IMPORTS!$B$2:$AI$246,MATCH(calculations!$B23,IMPORTS!$A$2:$A$246,0),MATCH(calculations!BR$3,IMPORTS!$B$1:$AI$1,0))</f>
        <v>146824700.84000003</v>
      </c>
      <c r="BS23">
        <f>INDEX(IMPORTS!$B$2:$AI$246,MATCH(calculations!$B23,IMPORTS!$A$2:$A$246,0),MATCH(calculations!BS$3,IMPORTS!$B$1:$AI$1,0))</f>
        <v>119548760.95000005</v>
      </c>
      <c r="BU23">
        <f t="shared" si="2"/>
        <v>278674325.32000005</v>
      </c>
      <c r="BV23">
        <f t="shared" si="3"/>
        <v>236640403.81000003</v>
      </c>
      <c r="BW23">
        <f t="shared" si="4"/>
        <v>303931633.3900001</v>
      </c>
      <c r="BX23">
        <f t="shared" si="5"/>
        <v>253690851.53999993</v>
      </c>
      <c r="BY23">
        <f t="shared" si="6"/>
        <v>281956523.59999996</v>
      </c>
      <c r="BZ23">
        <f t="shared" si="7"/>
        <v>316923643.23000002</v>
      </c>
      <c r="CA23">
        <f t="shared" si="8"/>
        <v>241337952.40999985</v>
      </c>
      <c r="CB23">
        <f t="shared" si="9"/>
        <v>245521757.13999999</v>
      </c>
      <c r="CC23">
        <f t="shared" si="10"/>
        <v>220624549.95999998</v>
      </c>
      <c r="CD23">
        <f t="shared" si="11"/>
        <v>252655820.33999985</v>
      </c>
      <c r="CE23">
        <f t="shared" si="12"/>
        <v>223585324.84999993</v>
      </c>
      <c r="CF23">
        <f t="shared" si="13"/>
        <v>267957702.11000001</v>
      </c>
      <c r="CG23">
        <f t="shared" si="14"/>
        <v>308235709.92999995</v>
      </c>
      <c r="CH23">
        <f t="shared" si="15"/>
        <v>247088730.56999987</v>
      </c>
      <c r="CI23">
        <f t="shared" si="16"/>
        <v>308497830.9199999</v>
      </c>
      <c r="CJ23">
        <f t="shared" si="17"/>
        <v>268829931.24000007</v>
      </c>
      <c r="CK23">
        <f t="shared" si="18"/>
        <v>248156778.30000001</v>
      </c>
      <c r="CL23">
        <f t="shared" si="19"/>
        <v>257840161.8300001</v>
      </c>
      <c r="CM23">
        <f t="shared" si="20"/>
        <v>257963419.62000006</v>
      </c>
      <c r="CN23">
        <f t="shared" si="21"/>
        <v>236158651.66999996</v>
      </c>
      <c r="CO23">
        <f t="shared" si="22"/>
        <v>232161648.39999995</v>
      </c>
      <c r="CP23">
        <f t="shared" si="23"/>
        <v>201366641.66000003</v>
      </c>
      <c r="CQ23">
        <f t="shared" si="24"/>
        <v>291989475.00000006</v>
      </c>
      <c r="CR23">
        <f t="shared" si="25"/>
        <v>209052769.95999998</v>
      </c>
      <c r="CS23">
        <f t="shared" si="26"/>
        <v>175284952.38</v>
      </c>
      <c r="CT23">
        <f t="shared" si="27"/>
        <v>223258951.88</v>
      </c>
      <c r="CU23">
        <f t="shared" si="28"/>
        <v>388766597.43000007</v>
      </c>
      <c r="CV23">
        <f t="shared" si="29"/>
        <v>304140162.9799999</v>
      </c>
      <c r="CW23">
        <f t="shared" si="30"/>
        <v>269331523.38999999</v>
      </c>
      <c r="CX23">
        <f t="shared" si="31"/>
        <v>347418250.41999996</v>
      </c>
      <c r="CY23">
        <f t="shared" si="32"/>
        <v>243389684.85999992</v>
      </c>
      <c r="CZ23">
        <f t="shared" si="33"/>
        <v>233660460.19999993</v>
      </c>
      <c r="DA23">
        <f t="shared" si="34"/>
        <v>324792052.32000005</v>
      </c>
      <c r="DB23">
        <f t="shared" si="35"/>
        <v>222442270.40000004</v>
      </c>
      <c r="DC23" t="str">
        <f t="shared" si="36"/>
        <v>Belgium</v>
      </c>
      <c r="DD23">
        <f t="shared" si="37"/>
        <v>0.31189486751763507</v>
      </c>
      <c r="DE23">
        <f t="shared" si="38"/>
        <v>0.25786753933997864</v>
      </c>
      <c r="DF23">
        <f t="shared" si="41"/>
        <v>0.28681477026267505</v>
      </c>
      <c r="DG23">
        <f t="shared" si="42"/>
        <v>0.27040366544948002</v>
      </c>
      <c r="DH23">
        <f t="shared" si="43"/>
        <v>0.26633596735814224</v>
      </c>
      <c r="DI23">
        <f t="shared" si="44"/>
        <v>0.30524222317008903</v>
      </c>
      <c r="DJ23">
        <f t="shared" si="45"/>
        <v>0.25031295288358296</v>
      </c>
      <c r="DK23">
        <f t="shared" si="46"/>
        <v>0.22938660209468187</v>
      </c>
      <c r="DL23">
        <f t="shared" si="47"/>
        <v>0.2164135026953703</v>
      </c>
      <c r="DM23">
        <f t="shared" si="48"/>
        <v>0.23943888639751679</v>
      </c>
      <c r="DN23">
        <f t="shared" si="49"/>
        <v>0.22112140856940457</v>
      </c>
      <c r="DO23">
        <f t="shared" si="50"/>
        <v>0.28012441979089303</v>
      </c>
      <c r="DP23">
        <f t="shared" si="51"/>
        <v>0.34495384699412174</v>
      </c>
      <c r="DQ23">
        <f t="shared" si="52"/>
        <v>0.23984642819089166</v>
      </c>
      <c r="DR23">
        <f t="shared" si="53"/>
        <v>0.30924933852747094</v>
      </c>
      <c r="DS23">
        <f t="shared" si="54"/>
        <v>0.25015345087162066</v>
      </c>
      <c r="DT23">
        <f t="shared" si="55"/>
        <v>0.22433851941887051</v>
      </c>
      <c r="DU23">
        <f t="shared" si="56"/>
        <v>0.25769879211864338</v>
      </c>
      <c r="DV23">
        <f t="shared" si="57"/>
        <v>0.23382786371849493</v>
      </c>
      <c r="DW23">
        <f t="shared" si="58"/>
        <v>0.21537550830978863</v>
      </c>
      <c r="DX23">
        <f t="shared" si="59"/>
        <v>0.23043218263672588</v>
      </c>
      <c r="DY23">
        <f t="shared" si="60"/>
        <v>0.17358184032722263</v>
      </c>
      <c r="DZ23">
        <f t="shared" si="61"/>
        <v>0.27746204956780413</v>
      </c>
      <c r="EA23">
        <f t="shared" si="62"/>
        <v>0.20563876043307899</v>
      </c>
      <c r="EB23">
        <f t="shared" si="63"/>
        <v>0.18645402789684837</v>
      </c>
      <c r="EC23">
        <f t="shared" si="64"/>
        <v>0.23125375966908257</v>
      </c>
      <c r="ED23">
        <f t="shared" si="65"/>
        <v>0.36157549334630329</v>
      </c>
      <c r="EE23">
        <f t="shared" si="66"/>
        <v>0.27969485963536611</v>
      </c>
      <c r="EF23">
        <f t="shared" si="67"/>
        <v>0.24546799334066943</v>
      </c>
      <c r="EG23">
        <f t="shared" si="68"/>
        <v>0.32321216585878643</v>
      </c>
      <c r="EH23">
        <f t="shared" si="69"/>
        <v>0.21456834649280437</v>
      </c>
      <c r="EI23">
        <f t="shared" si="70"/>
        <v>0.20608567711244097</v>
      </c>
      <c r="EJ23">
        <f t="shared" si="39"/>
        <v>0.2815088973315828</v>
      </c>
      <c r="EK23">
        <f t="shared" si="40"/>
        <v>0.16895329102841433</v>
      </c>
    </row>
    <row r="24" spans="1:141" x14ac:dyDescent="0.3">
      <c r="A24" s="23" t="s">
        <v>176</v>
      </c>
      <c r="B24" s="23" t="s">
        <v>176</v>
      </c>
      <c r="C24">
        <f>INDEX(EXPORTS!$B$2:$AI$235,MATCH(calculations!$B24,EXPORTS!$A$2:$A$235,0),MATCH(calculations!C$3,EXPORTS!$B$1:$AI$1,0))</f>
        <v>480843.65000000008</v>
      </c>
      <c r="D24">
        <f>INDEX(EXPORTS!$B$2:$AI$235,MATCH(calculations!$B24,EXPORTS!$A$2:$A$235,0),MATCH(calculations!D$3,EXPORTS!$B$1:$AI$1,0))</f>
        <v>5964206.1399999997</v>
      </c>
      <c r="E24">
        <f>INDEX(EXPORTS!$B$2:$AI$235,MATCH(calculations!$B24,EXPORTS!$A$2:$A$235,0),MATCH(calculations!E$3,EXPORTS!$B$1:$AI$1,0))</f>
        <v>4662840.5299999993</v>
      </c>
      <c r="F24">
        <f>INDEX(EXPORTS!$B$2:$AI$235,MATCH(calculations!$B24,EXPORTS!$A$2:$A$235,0),MATCH(calculations!F$3,EXPORTS!$B$1:$AI$1,0))</f>
        <v>1538800.6999999997</v>
      </c>
      <c r="G24">
        <f>INDEX(EXPORTS!$B$2:$AI$235,MATCH(calculations!$B24,EXPORTS!$A$2:$A$235,0),MATCH(calculations!G$3,EXPORTS!$B$1:$AI$1,0))</f>
        <v>1698717.66</v>
      </c>
      <c r="H24">
        <f>INDEX(EXPORTS!$B$2:$AI$235,MATCH(calculations!$B24,EXPORTS!$A$2:$A$235,0),MATCH(calculations!H$3,EXPORTS!$B$1:$AI$1,0))</f>
        <v>4760044.67</v>
      </c>
      <c r="I24">
        <f>INDEX(EXPORTS!$B$2:$AI$235,MATCH(calculations!$B24,EXPORTS!$A$2:$A$235,0),MATCH(calculations!I$3,EXPORTS!$B$1:$AI$1,0))</f>
        <v>6916454.6500000004</v>
      </c>
      <c r="J24">
        <f>INDEX(EXPORTS!$B$2:$AI$235,MATCH(calculations!$B24,EXPORTS!$A$2:$A$235,0),MATCH(calculations!J$3,EXPORTS!$B$1:$AI$1,0))</f>
        <v>11195108.93</v>
      </c>
      <c r="K24">
        <f>INDEX(EXPORTS!$B$2:$AI$235,MATCH(calculations!$B24,EXPORTS!$A$2:$A$235,0),MATCH(calculations!K$3,EXPORTS!$B$1:$AI$1,0))</f>
        <v>12126662.709999997</v>
      </c>
      <c r="L24">
        <f>INDEX(EXPORTS!$B$2:$AI$235,MATCH(calculations!$B24,EXPORTS!$A$2:$A$235,0),MATCH(calculations!L$3,EXPORTS!$B$1:$AI$1,0))</f>
        <v>6151486.4900000002</v>
      </c>
      <c r="M24">
        <f>INDEX(EXPORTS!$B$2:$AI$235,MATCH(calculations!$B24,EXPORTS!$A$2:$A$235,0),MATCH(calculations!M$3,EXPORTS!$B$1:$AI$1,0))</f>
        <v>4967059.25</v>
      </c>
      <c r="N24">
        <f>INDEX(EXPORTS!$B$2:$AI$235,MATCH(calculations!$B24,EXPORTS!$A$2:$A$235,0),MATCH(calculations!N$3,EXPORTS!$B$1:$AI$1,0))</f>
        <v>4948263.0599999996</v>
      </c>
      <c r="O24">
        <f>INDEX(EXPORTS!$B$2:$AI$235,MATCH(calculations!$B24,EXPORTS!$A$2:$A$235,0),MATCH(calculations!O$3,EXPORTS!$B$1:$AI$1,0))</f>
        <v>5440028.4700000007</v>
      </c>
      <c r="P24">
        <f>INDEX(EXPORTS!$B$2:$AI$235,MATCH(calculations!$B24,EXPORTS!$A$2:$A$235,0),MATCH(calculations!P$3,EXPORTS!$B$1:$AI$1,0))</f>
        <v>2565034.1000000006</v>
      </c>
      <c r="Q24">
        <f>INDEX(EXPORTS!$B$2:$AI$235,MATCH(calculations!$B24,EXPORTS!$A$2:$A$235,0),MATCH(calculations!Q$3,EXPORTS!$B$1:$AI$1,0))</f>
        <v>2539043.6800000002</v>
      </c>
      <c r="R24">
        <f>INDEX(EXPORTS!$B$2:$AI$235,MATCH(calculations!$B24,EXPORTS!$A$2:$A$235,0),MATCH(calculations!R$3,EXPORTS!$B$1:$AI$1,0))</f>
        <v>5250426.68</v>
      </c>
      <c r="S24">
        <f>INDEX(EXPORTS!$B$2:$AI$235,MATCH(calculations!$B24,EXPORTS!$A$2:$A$235,0),MATCH(calculations!S$3,EXPORTS!$B$1:$AI$1,0))</f>
        <v>3911892.2600000002</v>
      </c>
      <c r="T24">
        <f>INDEX(EXPORTS!$B$2:$AI$235,MATCH(calculations!$B24,EXPORTS!$A$2:$A$235,0),MATCH(calculations!T$3,EXPORTS!$B$1:$AI$1,0))</f>
        <v>1714703.7400000002</v>
      </c>
      <c r="U24">
        <f>INDEX(EXPORTS!$B$2:$AI$235,MATCH(calculations!$B24,EXPORTS!$A$2:$A$235,0),MATCH(calculations!U$3,EXPORTS!$B$1:$AI$1,0))</f>
        <v>3396438.56</v>
      </c>
      <c r="V24">
        <f>INDEX(EXPORTS!$B$2:$AI$235,MATCH(calculations!$B24,EXPORTS!$A$2:$A$235,0),MATCH(calculations!V$3,EXPORTS!$B$1:$AI$1,0))</f>
        <v>4030926.7199999993</v>
      </c>
      <c r="W24">
        <f>INDEX(EXPORTS!$B$2:$AI$235,MATCH(calculations!$B24,EXPORTS!$A$2:$A$235,0),MATCH(calculations!W$3,EXPORTS!$B$1:$AI$1,0))</f>
        <v>670197.14999999991</v>
      </c>
      <c r="X24">
        <f>INDEX(EXPORTS!$B$2:$AI$235,MATCH(calculations!$B24,EXPORTS!$A$2:$A$235,0),MATCH(calculations!X$3,EXPORTS!$B$1:$AI$1,0))</f>
        <v>2734194.0700000003</v>
      </c>
      <c r="Y24">
        <f>INDEX(EXPORTS!$B$2:$AI$235,MATCH(calculations!$B24,EXPORTS!$A$2:$A$235,0),MATCH(calculations!Y$3,EXPORTS!$B$1:$AI$1,0))</f>
        <v>4598692.8600000003</v>
      </c>
      <c r="Z24">
        <f>INDEX(EXPORTS!$B$2:$AI$235,MATCH(calculations!$B24,EXPORTS!$A$2:$A$235,0),MATCH(calculations!Z$3,EXPORTS!$B$1:$AI$1,0))</f>
        <v>2357623.2799999998</v>
      </c>
      <c r="AA24">
        <f>INDEX(EXPORTS!$B$2:$AI$235,MATCH(calculations!$B24,EXPORTS!$A$2:$A$235,0),MATCH(calculations!AA$3,EXPORTS!$B$1:$AI$1,0))</f>
        <v>4540058.3000000007</v>
      </c>
      <c r="AB24">
        <f>INDEX(EXPORTS!$B$2:$AI$235,MATCH(calculations!$B24,EXPORTS!$A$2:$A$235,0),MATCH(calculations!AB$3,EXPORTS!$B$1:$AI$1,0))</f>
        <v>4360005.3500000006</v>
      </c>
      <c r="AC24">
        <f>INDEX(EXPORTS!$B$2:$AI$235,MATCH(calculations!$B24,EXPORTS!$A$2:$A$235,0),MATCH(calculations!AC$3,EXPORTS!$B$1:$AI$1,0))</f>
        <v>5503175.8600000003</v>
      </c>
      <c r="AD24">
        <f>INDEX(EXPORTS!$B$2:$AI$235,MATCH(calculations!$B24,EXPORTS!$A$2:$A$235,0),MATCH(calculations!AD$3,EXPORTS!$B$1:$AI$1,0))</f>
        <v>1313616.1900000002</v>
      </c>
      <c r="AE24">
        <f>INDEX(EXPORTS!$B$2:$AI$235,MATCH(calculations!$B24,EXPORTS!$A$2:$A$235,0),MATCH(calculations!AE$3,EXPORTS!$B$1:$AI$1,0))</f>
        <v>1187212.75</v>
      </c>
      <c r="AF24">
        <f>INDEX(EXPORTS!$B$2:$AI$235,MATCH(calculations!$B24,EXPORTS!$A$2:$A$235,0),MATCH(calculations!AF$3,EXPORTS!$B$1:$AI$1,0))</f>
        <v>1189736.5900000003</v>
      </c>
      <c r="AG24">
        <f>INDEX(EXPORTS!$B$2:$AI$235,MATCH(calculations!$B24,EXPORTS!$A$2:$A$235,0),MATCH(calculations!AG$3,EXPORTS!$B$1:$AI$1,0))</f>
        <v>976908.33000000007</v>
      </c>
      <c r="AH24">
        <f>INDEX(EXPORTS!$B$2:$AI$235,MATCH(calculations!$B24,EXPORTS!$A$2:$A$235,0),MATCH(calculations!AH$3,EXPORTS!$B$1:$AI$1,0))</f>
        <v>8572378.7800000012</v>
      </c>
      <c r="AI24">
        <f>INDEX(EXPORTS!$B$2:$AI$235,MATCH(calculations!$B24,EXPORTS!$A$2:$A$235,0),MATCH(calculations!AI$3,EXPORTS!$B$1:$AI$1,0))</f>
        <v>986797.32</v>
      </c>
      <c r="AJ24">
        <f>INDEX(EXPORTS!$B$2:$AI$235,MATCH(calculations!$B24,EXPORTS!$A$2:$A$235,0),MATCH(calculations!AJ$3,EXPORTS!$B$1:$AI$1,0))</f>
        <v>5696971.0499999998</v>
      </c>
      <c r="AL24">
        <f>INDEX(IMPORTS!$B$2:$AI$246,MATCH(calculations!$B24,IMPORTS!$A$2:$A$246,0),MATCH(calculations!AL$3,IMPORTS!$B$1:$AI$1,0))</f>
        <v>10917030.359999999</v>
      </c>
      <c r="AM24">
        <f>INDEX(IMPORTS!$B$2:$AI$246,MATCH(calculations!$B24,IMPORTS!$A$2:$A$246,0),MATCH(calculations!AM$3,IMPORTS!$B$1:$AI$1,0))</f>
        <v>15767571.829999996</v>
      </c>
      <c r="AN24">
        <f>INDEX(IMPORTS!$B$2:$AI$246,MATCH(calculations!$B24,IMPORTS!$A$2:$A$246,0),MATCH(calculations!AN$3,IMPORTS!$B$1:$AI$1,0))</f>
        <v>15254211.220000004</v>
      </c>
      <c r="AO24">
        <f>INDEX(IMPORTS!$B$2:$AI$246,MATCH(calculations!$B24,IMPORTS!$A$2:$A$246,0),MATCH(calculations!AO$3,IMPORTS!$B$1:$AI$1,0))</f>
        <v>14892954.459999999</v>
      </c>
      <c r="AP24">
        <f>INDEX(IMPORTS!$B$2:$AI$246,MATCH(calculations!$B24,IMPORTS!$A$2:$A$246,0),MATCH(calculations!AP$3,IMPORTS!$B$1:$AI$1,0))</f>
        <v>16246632.270000007</v>
      </c>
      <c r="AQ24">
        <f>INDEX(IMPORTS!$B$2:$AI$246,MATCH(calculations!$B24,IMPORTS!$A$2:$A$246,0),MATCH(calculations!AQ$3,IMPORTS!$B$1:$AI$1,0))</f>
        <v>18247094.140000012</v>
      </c>
      <c r="AR24">
        <f>INDEX(IMPORTS!$B$2:$AI$246,MATCH(calculations!$B24,IMPORTS!$A$2:$A$246,0),MATCH(calculations!AR$3,IMPORTS!$B$1:$AI$1,0))</f>
        <v>18557847.789999999</v>
      </c>
      <c r="AS24">
        <f>INDEX(IMPORTS!$B$2:$AI$246,MATCH(calculations!$B24,IMPORTS!$A$2:$A$246,0),MATCH(calculations!AS$3,IMPORTS!$B$1:$AI$1,0))</f>
        <v>19926280.949999992</v>
      </c>
      <c r="AT24">
        <f>INDEX(IMPORTS!$B$2:$AI$246,MATCH(calculations!$B24,IMPORTS!$A$2:$A$246,0),MATCH(calculations!AT$3,IMPORTS!$B$1:$AI$1,0))</f>
        <v>20181819.900000006</v>
      </c>
      <c r="AU24">
        <f>INDEX(IMPORTS!$B$2:$AI$246,MATCH(calculations!$B24,IMPORTS!$A$2:$A$246,0),MATCH(calculations!AU$3,IMPORTS!$B$1:$AI$1,0))</f>
        <v>16234171.200000003</v>
      </c>
      <c r="AV24">
        <f>INDEX(IMPORTS!$B$2:$AI$246,MATCH(calculations!$B24,IMPORTS!$A$2:$A$246,0),MATCH(calculations!AV$3,IMPORTS!$B$1:$AI$1,0))</f>
        <v>21735213.050000004</v>
      </c>
      <c r="AW24">
        <f>INDEX(IMPORTS!$B$2:$AI$246,MATCH(calculations!$B24,IMPORTS!$A$2:$A$246,0),MATCH(calculations!AW$3,IMPORTS!$B$1:$AI$1,0))</f>
        <v>14103440.590000004</v>
      </c>
      <c r="AX24">
        <f>INDEX(IMPORTS!$B$2:$AI$246,MATCH(calculations!$B24,IMPORTS!$A$2:$A$246,0),MATCH(calculations!AX$3,IMPORTS!$B$1:$AI$1,0))</f>
        <v>16098726.969999999</v>
      </c>
      <c r="AY24">
        <f>INDEX(IMPORTS!$B$2:$AI$246,MATCH(calculations!$B24,IMPORTS!$A$2:$A$246,0),MATCH(calculations!AY$3,IMPORTS!$B$1:$AI$1,0))</f>
        <v>18881193.490000002</v>
      </c>
      <c r="AZ24">
        <f>INDEX(IMPORTS!$B$2:$AI$246,MATCH(calculations!$B24,IMPORTS!$A$2:$A$246,0),MATCH(calculations!AZ$3,IMPORTS!$B$1:$AI$1,0))</f>
        <v>17223852.969999999</v>
      </c>
      <c r="BA24">
        <f>INDEX(IMPORTS!$B$2:$AI$246,MATCH(calculations!$B24,IMPORTS!$A$2:$A$246,0),MATCH(calculations!BA$3,IMPORTS!$B$1:$AI$1,0))</f>
        <v>14157402.920000004</v>
      </c>
      <c r="BB24">
        <f>INDEX(IMPORTS!$B$2:$AI$246,MATCH(calculations!$B24,IMPORTS!$A$2:$A$246,0),MATCH(calculations!BB$3,IMPORTS!$B$1:$AI$1,0))</f>
        <v>16034514.70000001</v>
      </c>
      <c r="BC24">
        <f>INDEX(IMPORTS!$B$2:$AI$246,MATCH(calculations!$B24,IMPORTS!$A$2:$A$246,0),MATCH(calculations!BC$3,IMPORTS!$B$1:$AI$1,0))</f>
        <v>14582468.329999998</v>
      </c>
      <c r="BD24">
        <f>INDEX(IMPORTS!$B$2:$AI$246,MATCH(calculations!$B24,IMPORTS!$A$2:$A$246,0),MATCH(calculations!BD$3,IMPORTS!$B$1:$AI$1,0))</f>
        <v>13635165.59</v>
      </c>
      <c r="BE24">
        <f>INDEX(IMPORTS!$B$2:$AI$246,MATCH(calculations!$B24,IMPORTS!$A$2:$A$246,0),MATCH(calculations!BE$3,IMPORTS!$B$1:$AI$1,0))</f>
        <v>12102562.510000005</v>
      </c>
      <c r="BF24">
        <f>INDEX(IMPORTS!$B$2:$AI$246,MATCH(calculations!$B24,IMPORTS!$A$2:$A$246,0),MATCH(calculations!BF$3,IMPORTS!$B$1:$AI$1,0))</f>
        <v>13691640.740000006</v>
      </c>
      <c r="BG24">
        <f>INDEX(IMPORTS!$B$2:$AI$246,MATCH(calculations!$B24,IMPORTS!$A$2:$A$246,0),MATCH(calculations!BG$3,IMPORTS!$B$1:$AI$1,0))</f>
        <v>16941191.940000005</v>
      </c>
      <c r="BH24">
        <f>INDEX(IMPORTS!$B$2:$AI$246,MATCH(calculations!$B24,IMPORTS!$A$2:$A$246,0),MATCH(calculations!BH$3,IMPORTS!$B$1:$AI$1,0))</f>
        <v>17662632.039999999</v>
      </c>
      <c r="BI24">
        <f>INDEX(IMPORTS!$B$2:$AI$246,MATCH(calculations!$B24,IMPORTS!$A$2:$A$246,0),MATCH(calculations!BI$3,IMPORTS!$B$1:$AI$1,0))</f>
        <v>11871870.610000001</v>
      </c>
      <c r="BJ24">
        <f>INDEX(IMPORTS!$B$2:$AI$246,MATCH(calculations!$B24,IMPORTS!$A$2:$A$246,0),MATCH(calculations!BJ$3,IMPORTS!$B$1:$AI$1,0))</f>
        <v>12564354.300000003</v>
      </c>
      <c r="BK24">
        <f>INDEX(IMPORTS!$B$2:$AI$246,MATCH(calculations!$B24,IMPORTS!$A$2:$A$246,0),MATCH(calculations!BK$3,IMPORTS!$B$1:$AI$1,0))</f>
        <v>15788144.92999999</v>
      </c>
      <c r="BL24">
        <f>INDEX(IMPORTS!$B$2:$AI$246,MATCH(calculations!$B24,IMPORTS!$A$2:$A$246,0),MATCH(calculations!BL$3,IMPORTS!$B$1:$AI$1,0))</f>
        <v>14463162.949999999</v>
      </c>
      <c r="BM24">
        <f>INDEX(IMPORTS!$B$2:$AI$246,MATCH(calculations!$B24,IMPORTS!$A$2:$A$246,0),MATCH(calculations!BM$3,IMPORTS!$B$1:$AI$1,0))</f>
        <v>14965230.469999999</v>
      </c>
      <c r="BN24">
        <f>INDEX(IMPORTS!$B$2:$AI$246,MATCH(calculations!$B24,IMPORTS!$A$2:$A$246,0),MATCH(calculations!BN$3,IMPORTS!$B$1:$AI$1,0))</f>
        <v>17101678.850000001</v>
      </c>
      <c r="BO24">
        <f>INDEX(IMPORTS!$B$2:$AI$246,MATCH(calculations!$B24,IMPORTS!$A$2:$A$246,0),MATCH(calculations!BO$3,IMPORTS!$B$1:$AI$1,0))</f>
        <v>15641916.510000009</v>
      </c>
      <c r="BP24">
        <f>INDEX(IMPORTS!$B$2:$AI$246,MATCH(calculations!$B24,IMPORTS!$A$2:$A$246,0),MATCH(calculations!BP$3,IMPORTS!$B$1:$AI$1,0))</f>
        <v>19996721.240000006</v>
      </c>
      <c r="BQ24">
        <f>INDEX(IMPORTS!$B$2:$AI$246,MATCH(calculations!$B24,IMPORTS!$A$2:$A$246,0),MATCH(calculations!BQ$3,IMPORTS!$B$1:$AI$1,0))</f>
        <v>18500070.579999998</v>
      </c>
      <c r="BR24">
        <f>INDEX(IMPORTS!$B$2:$AI$246,MATCH(calculations!$B24,IMPORTS!$A$2:$A$246,0),MATCH(calculations!BR$3,IMPORTS!$B$1:$AI$1,0))</f>
        <v>19129209.770000011</v>
      </c>
      <c r="BS24">
        <f>INDEX(IMPORTS!$B$2:$AI$246,MATCH(calculations!$B24,IMPORTS!$A$2:$A$246,0),MATCH(calculations!BS$3,IMPORTS!$B$1:$AI$1,0))</f>
        <v>19007763.070000008</v>
      </c>
      <c r="BU24">
        <f t="shared" si="2"/>
        <v>11397874.01</v>
      </c>
      <c r="BV24">
        <f t="shared" si="3"/>
        <v>21731777.969999995</v>
      </c>
      <c r="BW24">
        <f t="shared" si="4"/>
        <v>19917051.750000004</v>
      </c>
      <c r="BX24">
        <f t="shared" si="5"/>
        <v>16431755.159999998</v>
      </c>
      <c r="BY24">
        <f t="shared" si="6"/>
        <v>17945349.930000007</v>
      </c>
      <c r="BZ24">
        <f t="shared" si="7"/>
        <v>23007138.81000001</v>
      </c>
      <c r="CA24">
        <f t="shared" si="8"/>
        <v>25474302.439999998</v>
      </c>
      <c r="CB24">
        <f t="shared" si="9"/>
        <v>31121389.879999992</v>
      </c>
      <c r="CC24">
        <f t="shared" si="10"/>
        <v>32308482.610000003</v>
      </c>
      <c r="CD24">
        <f t="shared" si="11"/>
        <v>22385657.690000005</v>
      </c>
      <c r="CE24">
        <f t="shared" si="12"/>
        <v>26702272.300000004</v>
      </c>
      <c r="CF24">
        <f t="shared" si="13"/>
        <v>19051703.650000002</v>
      </c>
      <c r="CG24">
        <f t="shared" si="14"/>
        <v>21538755.439999998</v>
      </c>
      <c r="CH24">
        <f t="shared" si="15"/>
        <v>21446227.590000004</v>
      </c>
      <c r="CI24">
        <f t="shared" si="16"/>
        <v>19762896.649999999</v>
      </c>
      <c r="CJ24">
        <f t="shared" si="17"/>
        <v>19407829.600000001</v>
      </c>
      <c r="CK24">
        <f t="shared" si="18"/>
        <v>19946406.960000012</v>
      </c>
      <c r="CL24">
        <f t="shared" si="19"/>
        <v>16297172.069999998</v>
      </c>
      <c r="CM24">
        <f t="shared" si="20"/>
        <v>17031604.149999999</v>
      </c>
      <c r="CN24">
        <f t="shared" si="21"/>
        <v>16133489.230000004</v>
      </c>
      <c r="CO24">
        <f t="shared" si="22"/>
        <v>14361837.890000006</v>
      </c>
      <c r="CP24">
        <f t="shared" si="23"/>
        <v>19675386.010000005</v>
      </c>
      <c r="CQ24">
        <f t="shared" si="24"/>
        <v>22261324.899999999</v>
      </c>
      <c r="CR24">
        <f t="shared" si="25"/>
        <v>14229493.890000001</v>
      </c>
      <c r="CS24">
        <f t="shared" si="26"/>
        <v>17104412.600000001</v>
      </c>
      <c r="CT24">
        <f t="shared" si="27"/>
        <v>20148150.27999999</v>
      </c>
      <c r="CU24">
        <f t="shared" si="28"/>
        <v>19966338.809999999</v>
      </c>
      <c r="CV24">
        <f t="shared" si="29"/>
        <v>16278846.659999998</v>
      </c>
      <c r="CW24">
        <f t="shared" si="30"/>
        <v>18288891.600000001</v>
      </c>
      <c r="CX24">
        <f t="shared" si="31"/>
        <v>16831653.100000009</v>
      </c>
      <c r="CY24">
        <f t="shared" si="32"/>
        <v>20973629.570000008</v>
      </c>
      <c r="CZ24">
        <f t="shared" si="33"/>
        <v>27072449.359999999</v>
      </c>
      <c r="DA24">
        <f t="shared" si="34"/>
        <v>20116007.090000011</v>
      </c>
      <c r="DB24">
        <f t="shared" si="35"/>
        <v>24704734.120000008</v>
      </c>
      <c r="DC24" t="str">
        <f t="shared" si="36"/>
        <v>Bulgaria</v>
      </c>
      <c r="DD24">
        <f t="shared" si="37"/>
        <v>1.2756605403994543E-2</v>
      </c>
      <c r="DE24">
        <f t="shared" si="38"/>
        <v>2.368116357300537E-2</v>
      </c>
      <c r="DF24">
        <f t="shared" si="41"/>
        <v>1.8795360516672077E-2</v>
      </c>
      <c r="DG24">
        <f t="shared" si="42"/>
        <v>1.751425720738628E-2</v>
      </c>
      <c r="DH24">
        <f t="shared" si="43"/>
        <v>1.6951167052858797E-2</v>
      </c>
      <c r="DI24">
        <f t="shared" si="44"/>
        <v>2.2159123653802758E-2</v>
      </c>
      <c r="DJ24">
        <f t="shared" si="45"/>
        <v>2.6421653961715013E-2</v>
      </c>
      <c r="DK24">
        <f t="shared" si="46"/>
        <v>2.907615993056923E-2</v>
      </c>
      <c r="DL24">
        <f t="shared" si="47"/>
        <v>3.1691812582372324E-2</v>
      </c>
      <c r="DM24">
        <f t="shared" si="48"/>
        <v>2.1214618928456278E-2</v>
      </c>
      <c r="DN24">
        <f t="shared" si="49"/>
        <v>2.6408012542598662E-2</v>
      </c>
      <c r="DO24">
        <f t="shared" si="50"/>
        <v>1.9916753237395082E-2</v>
      </c>
      <c r="DP24">
        <f t="shared" si="51"/>
        <v>2.4104528804209234E-2</v>
      </c>
      <c r="DQ24">
        <f t="shared" si="52"/>
        <v>2.0817627229556001E-2</v>
      </c>
      <c r="DR24">
        <f t="shared" si="53"/>
        <v>1.9811039507711018E-2</v>
      </c>
      <c r="DS24">
        <f t="shared" si="54"/>
        <v>1.8059505226871869E-2</v>
      </c>
      <c r="DT24">
        <f t="shared" si="55"/>
        <v>1.8031937051193804E-2</v>
      </c>
      <c r="DU24">
        <f t="shared" si="56"/>
        <v>1.6288236586500783E-2</v>
      </c>
      <c r="DV24">
        <f t="shared" si="57"/>
        <v>1.5438094362216269E-2</v>
      </c>
      <c r="DW24">
        <f t="shared" si="58"/>
        <v>1.4713661426968427E-2</v>
      </c>
      <c r="DX24">
        <f t="shared" si="59"/>
        <v>1.4254850766589973E-2</v>
      </c>
      <c r="DY24">
        <f t="shared" si="60"/>
        <v>1.6960553568405232E-2</v>
      </c>
      <c r="DZ24">
        <f t="shared" si="61"/>
        <v>2.115375163042706E-2</v>
      </c>
      <c r="EA24">
        <f t="shared" si="62"/>
        <v>1.3997114152993793E-2</v>
      </c>
      <c r="EB24">
        <f t="shared" si="63"/>
        <v>1.8194297803531774E-2</v>
      </c>
      <c r="EC24">
        <f t="shared" si="64"/>
        <v>2.0869646943124744E-2</v>
      </c>
      <c r="ED24">
        <f t="shared" si="65"/>
        <v>1.8569853617233872E-2</v>
      </c>
      <c r="EE24">
        <f t="shared" si="66"/>
        <v>1.4970432339426866E-2</v>
      </c>
      <c r="EF24">
        <f t="shared" si="67"/>
        <v>1.6668444395112014E-2</v>
      </c>
      <c r="EG24">
        <f t="shared" si="68"/>
        <v>1.5658921334322572E-2</v>
      </c>
      <c r="EH24">
        <f t="shared" si="69"/>
        <v>1.8490007164338504E-2</v>
      </c>
      <c r="EI24">
        <f t="shared" si="70"/>
        <v>2.3877570268723929E-2</v>
      </c>
      <c r="EJ24">
        <f t="shared" si="39"/>
        <v>1.7435263375967461E-2</v>
      </c>
      <c r="EK24">
        <f t="shared" si="40"/>
        <v>1.8764176997700513E-2</v>
      </c>
    </row>
    <row r="25" spans="1:141" x14ac:dyDescent="0.3">
      <c r="A25" s="23" t="s">
        <v>300</v>
      </c>
      <c r="B25" s="23" t="s">
        <v>178</v>
      </c>
      <c r="C25">
        <f>INDEX(EXPORTS!$B$2:$AI$235,MATCH(calculations!$B25,EXPORTS!$A$2:$A$235,0),MATCH(calculations!C$3,EXPORTS!$B$1:$AI$1,0))</f>
        <v>1356245.3499999999</v>
      </c>
      <c r="D25">
        <f>INDEX(EXPORTS!$B$2:$AI$235,MATCH(calculations!$B25,EXPORTS!$A$2:$A$235,0),MATCH(calculations!D$3,EXPORTS!$B$1:$AI$1,0))</f>
        <v>2124153.0199999996</v>
      </c>
      <c r="E25">
        <f>INDEX(EXPORTS!$B$2:$AI$235,MATCH(calculations!$B25,EXPORTS!$A$2:$A$235,0),MATCH(calculations!E$3,EXPORTS!$B$1:$AI$1,0))</f>
        <v>4601708.88</v>
      </c>
      <c r="F25">
        <f>INDEX(EXPORTS!$B$2:$AI$235,MATCH(calculations!$B25,EXPORTS!$A$2:$A$235,0),MATCH(calculations!F$3,EXPORTS!$B$1:$AI$1,0))</f>
        <v>1514021.96</v>
      </c>
      <c r="G25">
        <f>INDEX(EXPORTS!$B$2:$AI$235,MATCH(calculations!$B25,EXPORTS!$A$2:$A$235,0),MATCH(calculations!G$3,EXPORTS!$B$1:$AI$1,0))</f>
        <v>3179426.5999999996</v>
      </c>
      <c r="H25">
        <f>INDEX(EXPORTS!$B$2:$AI$235,MATCH(calculations!$B25,EXPORTS!$A$2:$A$235,0),MATCH(calculations!H$3,EXPORTS!$B$1:$AI$1,0))</f>
        <v>3086821.5799999996</v>
      </c>
      <c r="I25">
        <f>INDEX(EXPORTS!$B$2:$AI$235,MATCH(calculations!$B25,EXPORTS!$A$2:$A$235,0),MATCH(calculations!I$3,EXPORTS!$B$1:$AI$1,0))</f>
        <v>2178879.7900000005</v>
      </c>
      <c r="J25">
        <f>INDEX(EXPORTS!$B$2:$AI$235,MATCH(calculations!$B25,EXPORTS!$A$2:$A$235,0),MATCH(calculations!J$3,EXPORTS!$B$1:$AI$1,0))</f>
        <v>4257129.53</v>
      </c>
      <c r="K25">
        <f>INDEX(EXPORTS!$B$2:$AI$235,MATCH(calculations!$B25,EXPORTS!$A$2:$A$235,0),MATCH(calculations!K$3,EXPORTS!$B$1:$AI$1,0))</f>
        <v>2651339.2799999998</v>
      </c>
      <c r="L25">
        <f>INDEX(EXPORTS!$B$2:$AI$235,MATCH(calculations!$B25,EXPORTS!$A$2:$A$235,0),MATCH(calculations!L$3,EXPORTS!$B$1:$AI$1,0))</f>
        <v>2360010.7199999997</v>
      </c>
      <c r="M25">
        <f>INDEX(EXPORTS!$B$2:$AI$235,MATCH(calculations!$B25,EXPORTS!$A$2:$A$235,0),MATCH(calculations!M$3,EXPORTS!$B$1:$AI$1,0))</f>
        <v>1918456.9500000002</v>
      </c>
      <c r="N25">
        <f>INDEX(EXPORTS!$B$2:$AI$235,MATCH(calculations!$B25,EXPORTS!$A$2:$A$235,0),MATCH(calculations!N$3,EXPORTS!$B$1:$AI$1,0))</f>
        <v>1471967.49</v>
      </c>
      <c r="O25">
        <f>INDEX(EXPORTS!$B$2:$AI$235,MATCH(calculations!$B25,EXPORTS!$A$2:$A$235,0),MATCH(calculations!O$3,EXPORTS!$B$1:$AI$1,0))</f>
        <v>402640.77000000008</v>
      </c>
      <c r="P25">
        <f>INDEX(EXPORTS!$B$2:$AI$235,MATCH(calculations!$B25,EXPORTS!$A$2:$A$235,0),MATCH(calculations!P$3,EXPORTS!$B$1:$AI$1,0))</f>
        <v>2369384.2199999997</v>
      </c>
      <c r="Q25">
        <f>INDEX(EXPORTS!$B$2:$AI$235,MATCH(calculations!$B25,EXPORTS!$A$2:$A$235,0),MATCH(calculations!Q$3,EXPORTS!$B$1:$AI$1,0))</f>
        <v>2094030.8099999998</v>
      </c>
      <c r="R25">
        <f>INDEX(EXPORTS!$B$2:$AI$235,MATCH(calculations!$B25,EXPORTS!$A$2:$A$235,0),MATCH(calculations!R$3,EXPORTS!$B$1:$AI$1,0))</f>
        <v>2382267.19</v>
      </c>
      <c r="S25">
        <f>INDEX(EXPORTS!$B$2:$AI$235,MATCH(calculations!$B25,EXPORTS!$A$2:$A$235,0),MATCH(calculations!S$3,EXPORTS!$B$1:$AI$1,0))</f>
        <v>1102679.27</v>
      </c>
      <c r="T25">
        <f>INDEX(EXPORTS!$B$2:$AI$235,MATCH(calculations!$B25,EXPORTS!$A$2:$A$235,0),MATCH(calculations!T$3,EXPORTS!$B$1:$AI$1,0))</f>
        <v>1322033.1700000002</v>
      </c>
      <c r="U25">
        <f>INDEX(EXPORTS!$B$2:$AI$235,MATCH(calculations!$B25,EXPORTS!$A$2:$A$235,0),MATCH(calculations!U$3,EXPORTS!$B$1:$AI$1,0))</f>
        <v>725051.97</v>
      </c>
      <c r="V25">
        <f>INDEX(EXPORTS!$B$2:$AI$235,MATCH(calculations!$B25,EXPORTS!$A$2:$A$235,0),MATCH(calculations!V$3,EXPORTS!$B$1:$AI$1,0))</f>
        <v>710565.10000000009</v>
      </c>
      <c r="W25">
        <f>INDEX(EXPORTS!$B$2:$AI$235,MATCH(calculations!$B25,EXPORTS!$A$2:$A$235,0),MATCH(calculations!W$3,EXPORTS!$B$1:$AI$1,0))</f>
        <v>538045.04</v>
      </c>
      <c r="X25">
        <f>INDEX(EXPORTS!$B$2:$AI$235,MATCH(calculations!$B25,EXPORTS!$A$2:$A$235,0),MATCH(calculations!X$3,EXPORTS!$B$1:$AI$1,0))</f>
        <v>1651069.26</v>
      </c>
      <c r="Y25">
        <f>INDEX(EXPORTS!$B$2:$AI$235,MATCH(calculations!$B25,EXPORTS!$A$2:$A$235,0),MATCH(calculations!Y$3,EXPORTS!$B$1:$AI$1,0))</f>
        <v>1769033.2700000003</v>
      </c>
      <c r="Z25">
        <f>INDEX(EXPORTS!$B$2:$AI$235,MATCH(calculations!$B25,EXPORTS!$A$2:$A$235,0),MATCH(calculations!Z$3,EXPORTS!$B$1:$AI$1,0))</f>
        <v>1718015.6</v>
      </c>
      <c r="AA25">
        <f>INDEX(EXPORTS!$B$2:$AI$235,MATCH(calculations!$B25,EXPORTS!$A$2:$A$235,0),MATCH(calculations!AA$3,EXPORTS!$B$1:$AI$1,0))</f>
        <v>964495.82000000007</v>
      </c>
      <c r="AB25">
        <f>INDEX(EXPORTS!$B$2:$AI$235,MATCH(calculations!$B25,EXPORTS!$A$2:$A$235,0),MATCH(calculations!AB$3,EXPORTS!$B$1:$AI$1,0))</f>
        <v>303697.28000000003</v>
      </c>
      <c r="AC25">
        <f>INDEX(EXPORTS!$B$2:$AI$235,MATCH(calculations!$B25,EXPORTS!$A$2:$A$235,0),MATCH(calculations!AC$3,EXPORTS!$B$1:$AI$1,0))</f>
        <v>1366932.64</v>
      </c>
      <c r="AD25">
        <f>INDEX(EXPORTS!$B$2:$AI$235,MATCH(calculations!$B25,EXPORTS!$A$2:$A$235,0),MATCH(calculations!AD$3,EXPORTS!$B$1:$AI$1,0))</f>
        <v>2121725.94</v>
      </c>
      <c r="AE25">
        <f>INDEX(EXPORTS!$B$2:$AI$235,MATCH(calculations!$B25,EXPORTS!$A$2:$A$235,0),MATCH(calculations!AE$3,EXPORTS!$B$1:$AI$1,0))</f>
        <v>2880493.2100000004</v>
      </c>
      <c r="AF25">
        <f>INDEX(EXPORTS!$B$2:$AI$235,MATCH(calculations!$B25,EXPORTS!$A$2:$A$235,0),MATCH(calculations!AF$3,EXPORTS!$B$1:$AI$1,0))</f>
        <v>1085717.2200000002</v>
      </c>
      <c r="AG25">
        <f>INDEX(EXPORTS!$B$2:$AI$235,MATCH(calculations!$B25,EXPORTS!$A$2:$A$235,0),MATCH(calculations!AG$3,EXPORTS!$B$1:$AI$1,0))</f>
        <v>484455.80999999994</v>
      </c>
      <c r="AH25">
        <f>INDEX(EXPORTS!$B$2:$AI$235,MATCH(calculations!$B25,EXPORTS!$A$2:$A$235,0),MATCH(calculations!AH$3,EXPORTS!$B$1:$AI$1,0))</f>
        <v>1456624.57</v>
      </c>
      <c r="AI25">
        <f>INDEX(EXPORTS!$B$2:$AI$235,MATCH(calculations!$B25,EXPORTS!$A$2:$A$235,0),MATCH(calculations!AI$3,EXPORTS!$B$1:$AI$1,0))</f>
        <v>1741133.56</v>
      </c>
      <c r="AJ25">
        <f>INDEX(EXPORTS!$B$2:$AI$235,MATCH(calculations!$B25,EXPORTS!$A$2:$A$235,0),MATCH(calculations!AJ$3,EXPORTS!$B$1:$AI$1,0))</f>
        <v>1488411.5699999998</v>
      </c>
      <c r="AL25">
        <f>INDEX(IMPORTS!$B$2:$AI$246,MATCH(calculations!$B25,IMPORTS!$A$2:$A$246,0),MATCH(calculations!AL$3,IMPORTS!$B$1:$AI$1,0))</f>
        <v>4323597.26</v>
      </c>
      <c r="AM25">
        <f>INDEX(IMPORTS!$B$2:$AI$246,MATCH(calculations!$B25,IMPORTS!$A$2:$A$246,0),MATCH(calculations!AM$3,IMPORTS!$B$1:$AI$1,0))</f>
        <v>4147411.7100000009</v>
      </c>
      <c r="AN25">
        <f>INDEX(IMPORTS!$B$2:$AI$246,MATCH(calculations!$B25,IMPORTS!$A$2:$A$246,0),MATCH(calculations!AN$3,IMPORTS!$B$1:$AI$1,0))</f>
        <v>5143711.3099999987</v>
      </c>
      <c r="AO25">
        <f>INDEX(IMPORTS!$B$2:$AI$246,MATCH(calculations!$B25,IMPORTS!$A$2:$A$246,0),MATCH(calculations!AO$3,IMPORTS!$B$1:$AI$1,0))</f>
        <v>10498036.09</v>
      </c>
      <c r="AP25">
        <f>INDEX(IMPORTS!$B$2:$AI$246,MATCH(calculations!$B25,IMPORTS!$A$2:$A$246,0),MATCH(calculations!AP$3,IMPORTS!$B$1:$AI$1,0))</f>
        <v>5782244.0500000007</v>
      </c>
      <c r="AQ25">
        <f>INDEX(IMPORTS!$B$2:$AI$246,MATCH(calculations!$B25,IMPORTS!$A$2:$A$246,0),MATCH(calculations!AQ$3,IMPORTS!$B$1:$AI$1,0))</f>
        <v>6106776.6499999994</v>
      </c>
      <c r="AR25">
        <f>INDEX(IMPORTS!$B$2:$AI$246,MATCH(calculations!$B25,IMPORTS!$A$2:$A$246,0),MATCH(calculations!AR$3,IMPORTS!$B$1:$AI$1,0))</f>
        <v>5290525.8100000005</v>
      </c>
      <c r="AS25">
        <f>INDEX(IMPORTS!$B$2:$AI$246,MATCH(calculations!$B25,IMPORTS!$A$2:$A$246,0),MATCH(calculations!AS$3,IMPORTS!$B$1:$AI$1,0))</f>
        <v>6942947.3799999971</v>
      </c>
      <c r="AT25">
        <f>INDEX(IMPORTS!$B$2:$AI$246,MATCH(calculations!$B25,IMPORTS!$A$2:$A$246,0),MATCH(calculations!AT$3,IMPORTS!$B$1:$AI$1,0))</f>
        <v>2917057.6799999997</v>
      </c>
      <c r="AU25">
        <f>INDEX(IMPORTS!$B$2:$AI$246,MATCH(calculations!$B25,IMPORTS!$A$2:$A$246,0),MATCH(calculations!AU$3,IMPORTS!$B$1:$AI$1,0))</f>
        <v>4206169.3899999997</v>
      </c>
      <c r="AV25">
        <f>INDEX(IMPORTS!$B$2:$AI$246,MATCH(calculations!$B25,IMPORTS!$A$2:$A$246,0),MATCH(calculations!AV$3,IMPORTS!$B$1:$AI$1,0))</f>
        <v>4454258.9099999983</v>
      </c>
      <c r="AW25">
        <f>INDEX(IMPORTS!$B$2:$AI$246,MATCH(calculations!$B25,IMPORTS!$A$2:$A$246,0),MATCH(calculations!AW$3,IMPORTS!$B$1:$AI$1,0))</f>
        <v>14136431.279999999</v>
      </c>
      <c r="AX25">
        <f>INDEX(IMPORTS!$B$2:$AI$246,MATCH(calculations!$B25,IMPORTS!$A$2:$A$246,0),MATCH(calculations!AX$3,IMPORTS!$B$1:$AI$1,0))</f>
        <v>6775603.5900000017</v>
      </c>
      <c r="AY25">
        <f>INDEX(IMPORTS!$B$2:$AI$246,MATCH(calculations!$B25,IMPORTS!$A$2:$A$246,0),MATCH(calculations!AY$3,IMPORTS!$B$1:$AI$1,0))</f>
        <v>5275341.57</v>
      </c>
      <c r="AZ25">
        <f>INDEX(IMPORTS!$B$2:$AI$246,MATCH(calculations!$B25,IMPORTS!$A$2:$A$246,0),MATCH(calculations!AZ$3,IMPORTS!$B$1:$AI$1,0))</f>
        <v>4332596.0900000017</v>
      </c>
      <c r="BA25">
        <f>INDEX(IMPORTS!$B$2:$AI$246,MATCH(calculations!$B25,IMPORTS!$A$2:$A$246,0),MATCH(calculations!BA$3,IMPORTS!$B$1:$AI$1,0))</f>
        <v>3154785.3599999994</v>
      </c>
      <c r="BB25">
        <f>INDEX(IMPORTS!$B$2:$AI$246,MATCH(calculations!$B25,IMPORTS!$A$2:$A$246,0),MATCH(calculations!BB$3,IMPORTS!$B$1:$AI$1,0))</f>
        <v>6017181.8099999987</v>
      </c>
      <c r="BC25">
        <f>INDEX(IMPORTS!$B$2:$AI$246,MATCH(calculations!$B25,IMPORTS!$A$2:$A$246,0),MATCH(calculations!BC$3,IMPORTS!$B$1:$AI$1,0))</f>
        <v>2864176.9799999995</v>
      </c>
      <c r="BD25">
        <f>INDEX(IMPORTS!$B$2:$AI$246,MATCH(calculations!$B25,IMPORTS!$A$2:$A$246,0),MATCH(calculations!BD$3,IMPORTS!$B$1:$AI$1,0))</f>
        <v>5608474.1799999997</v>
      </c>
      <c r="BE25">
        <f>INDEX(IMPORTS!$B$2:$AI$246,MATCH(calculations!$B25,IMPORTS!$A$2:$A$246,0),MATCH(calculations!BE$3,IMPORTS!$B$1:$AI$1,0))</f>
        <v>9055881.25</v>
      </c>
      <c r="BF25">
        <f>INDEX(IMPORTS!$B$2:$AI$246,MATCH(calculations!$B25,IMPORTS!$A$2:$A$246,0),MATCH(calculations!BF$3,IMPORTS!$B$1:$AI$1,0))</f>
        <v>3676970.3200000008</v>
      </c>
      <c r="BG25">
        <f>INDEX(IMPORTS!$B$2:$AI$246,MATCH(calculations!$B25,IMPORTS!$A$2:$A$246,0),MATCH(calculations!BG$3,IMPORTS!$B$1:$AI$1,0))</f>
        <v>3179028.4899999998</v>
      </c>
      <c r="BH25">
        <f>INDEX(IMPORTS!$B$2:$AI$246,MATCH(calculations!$B25,IMPORTS!$A$2:$A$246,0),MATCH(calculations!BH$3,IMPORTS!$B$1:$AI$1,0))</f>
        <v>4147557.6099999994</v>
      </c>
      <c r="BI25">
        <f>INDEX(IMPORTS!$B$2:$AI$246,MATCH(calculations!$B25,IMPORTS!$A$2:$A$246,0),MATCH(calculations!BI$3,IMPORTS!$B$1:$AI$1,0))</f>
        <v>3159611.8000000003</v>
      </c>
      <c r="BJ25">
        <f>INDEX(IMPORTS!$B$2:$AI$246,MATCH(calculations!$B25,IMPORTS!$A$2:$A$246,0),MATCH(calculations!BJ$3,IMPORTS!$B$1:$AI$1,0))</f>
        <v>4065447.37</v>
      </c>
      <c r="BK25">
        <f>INDEX(IMPORTS!$B$2:$AI$246,MATCH(calculations!$B25,IMPORTS!$A$2:$A$246,0),MATCH(calculations!BK$3,IMPORTS!$B$1:$AI$1,0))</f>
        <v>5807791.0700000003</v>
      </c>
      <c r="BL25">
        <f>INDEX(IMPORTS!$B$2:$AI$246,MATCH(calculations!$B25,IMPORTS!$A$2:$A$246,0),MATCH(calculations!BL$3,IMPORTS!$B$1:$AI$1,0))</f>
        <v>3845948.6300000008</v>
      </c>
      <c r="BM25">
        <f>INDEX(IMPORTS!$B$2:$AI$246,MATCH(calculations!$B25,IMPORTS!$A$2:$A$246,0),MATCH(calculations!BM$3,IMPORTS!$B$1:$AI$1,0))</f>
        <v>3858810.6099999994</v>
      </c>
      <c r="BN25">
        <f>INDEX(IMPORTS!$B$2:$AI$246,MATCH(calculations!$B25,IMPORTS!$A$2:$A$246,0),MATCH(calculations!BN$3,IMPORTS!$B$1:$AI$1,0))</f>
        <v>7316133.0200000014</v>
      </c>
      <c r="BO25">
        <f>INDEX(IMPORTS!$B$2:$AI$246,MATCH(calculations!$B25,IMPORTS!$A$2:$A$246,0),MATCH(calculations!BO$3,IMPORTS!$B$1:$AI$1,0))</f>
        <v>4049389.76</v>
      </c>
      <c r="BP25">
        <f>INDEX(IMPORTS!$B$2:$AI$246,MATCH(calculations!$B25,IMPORTS!$A$2:$A$246,0),MATCH(calculations!BP$3,IMPORTS!$B$1:$AI$1,0))</f>
        <v>4787625.17</v>
      </c>
      <c r="BQ25">
        <f>INDEX(IMPORTS!$B$2:$AI$246,MATCH(calculations!$B25,IMPORTS!$A$2:$A$246,0),MATCH(calculations!BQ$3,IMPORTS!$B$1:$AI$1,0))</f>
        <v>4014795.7600000002</v>
      </c>
      <c r="BR25">
        <f>INDEX(IMPORTS!$B$2:$AI$246,MATCH(calculations!$B25,IMPORTS!$A$2:$A$246,0),MATCH(calculations!BR$3,IMPORTS!$B$1:$AI$1,0))</f>
        <v>3278156.53</v>
      </c>
      <c r="BS25">
        <f>INDEX(IMPORTS!$B$2:$AI$246,MATCH(calculations!$B25,IMPORTS!$A$2:$A$246,0),MATCH(calculations!BS$3,IMPORTS!$B$1:$AI$1,0))</f>
        <v>5288818.4600000009</v>
      </c>
      <c r="BU25">
        <f t="shared" si="2"/>
        <v>5679842.6099999994</v>
      </c>
      <c r="BV25">
        <f t="shared" si="3"/>
        <v>6271564.7300000004</v>
      </c>
      <c r="BW25">
        <f t="shared" si="4"/>
        <v>9745420.1899999976</v>
      </c>
      <c r="BX25">
        <f t="shared" si="5"/>
        <v>12012058.050000001</v>
      </c>
      <c r="BY25">
        <f t="shared" si="6"/>
        <v>8961670.6500000004</v>
      </c>
      <c r="BZ25">
        <f t="shared" si="7"/>
        <v>9193598.2299999986</v>
      </c>
      <c r="CA25">
        <f t="shared" si="8"/>
        <v>7469405.6000000015</v>
      </c>
      <c r="CB25">
        <f t="shared" si="9"/>
        <v>11200076.909999996</v>
      </c>
      <c r="CC25">
        <f t="shared" si="10"/>
        <v>5568396.959999999</v>
      </c>
      <c r="CD25">
        <f t="shared" si="11"/>
        <v>6566180.1099999994</v>
      </c>
      <c r="CE25">
        <f t="shared" si="12"/>
        <v>6372715.8599999985</v>
      </c>
      <c r="CF25">
        <f t="shared" si="13"/>
        <v>15608398.77</v>
      </c>
      <c r="CG25">
        <f t="shared" si="14"/>
        <v>7178244.3600000022</v>
      </c>
      <c r="CH25">
        <f t="shared" si="15"/>
        <v>7644725.79</v>
      </c>
      <c r="CI25">
        <f t="shared" si="16"/>
        <v>6426626.9000000013</v>
      </c>
      <c r="CJ25">
        <f t="shared" si="17"/>
        <v>5537052.5499999989</v>
      </c>
      <c r="CK25">
        <f t="shared" si="18"/>
        <v>7119861.0799999982</v>
      </c>
      <c r="CL25">
        <f t="shared" si="19"/>
        <v>4186210.1499999994</v>
      </c>
      <c r="CM25">
        <f t="shared" si="20"/>
        <v>6333526.1499999994</v>
      </c>
      <c r="CN25">
        <f t="shared" si="21"/>
        <v>9766446.3499999996</v>
      </c>
      <c r="CO25">
        <f t="shared" si="22"/>
        <v>4215015.3600000013</v>
      </c>
      <c r="CP25">
        <f t="shared" si="23"/>
        <v>4830097.75</v>
      </c>
      <c r="CQ25">
        <f t="shared" si="24"/>
        <v>5916590.8799999999</v>
      </c>
      <c r="CR25">
        <f t="shared" si="25"/>
        <v>4877627.4000000004</v>
      </c>
      <c r="CS25">
        <f t="shared" si="26"/>
        <v>5029943.1900000004</v>
      </c>
      <c r="CT25">
        <f t="shared" si="27"/>
        <v>6111488.3500000006</v>
      </c>
      <c r="CU25">
        <f t="shared" si="28"/>
        <v>5212881.2700000005</v>
      </c>
      <c r="CV25">
        <f t="shared" si="29"/>
        <v>5980536.5499999989</v>
      </c>
      <c r="CW25">
        <f t="shared" si="30"/>
        <v>10196626.230000002</v>
      </c>
      <c r="CX25">
        <f t="shared" si="31"/>
        <v>5135106.9800000004</v>
      </c>
      <c r="CY25">
        <f t="shared" si="32"/>
        <v>5272080.9799999995</v>
      </c>
      <c r="CZ25">
        <f t="shared" si="33"/>
        <v>5471420.3300000001</v>
      </c>
      <c r="DA25">
        <f t="shared" si="34"/>
        <v>5019290.09</v>
      </c>
      <c r="DB25">
        <f t="shared" si="35"/>
        <v>6777230.0300000012</v>
      </c>
      <c r="DC25" t="str">
        <f t="shared" si="36"/>
        <v>Croatia</v>
      </c>
      <c r="DD25">
        <f t="shared" si="37"/>
        <v>6.3569320795259839E-3</v>
      </c>
      <c r="DE25">
        <f t="shared" si="38"/>
        <v>6.8341371071821829E-3</v>
      </c>
      <c r="DF25">
        <f t="shared" si="41"/>
        <v>9.1965762883306681E-3</v>
      </c>
      <c r="DG25">
        <f t="shared" si="42"/>
        <v>1.2803396364491286E-2</v>
      </c>
      <c r="DH25">
        <f t="shared" si="43"/>
        <v>8.4651888569136201E-3</v>
      </c>
      <c r="DI25">
        <f t="shared" si="44"/>
        <v>8.8547333801195956E-3</v>
      </c>
      <c r="DJ25">
        <f t="shared" si="45"/>
        <v>7.7471817148959139E-3</v>
      </c>
      <c r="DK25">
        <f t="shared" si="46"/>
        <v>1.0464032253235458E-2</v>
      </c>
      <c r="DL25">
        <f t="shared" si="47"/>
        <v>5.4621133084705948E-3</v>
      </c>
      <c r="DM25">
        <f t="shared" si="48"/>
        <v>6.2226900267257261E-3</v>
      </c>
      <c r="DN25">
        <f t="shared" si="49"/>
        <v>6.3024883601871355E-3</v>
      </c>
      <c r="DO25">
        <f t="shared" si="50"/>
        <v>1.6317103837217774E-2</v>
      </c>
      <c r="DP25">
        <f t="shared" si="51"/>
        <v>8.0333424287802099E-3</v>
      </c>
      <c r="DQ25">
        <f t="shared" si="52"/>
        <v>7.4206548028334617E-3</v>
      </c>
      <c r="DR25">
        <f t="shared" si="53"/>
        <v>6.4422823066890064E-3</v>
      </c>
      <c r="DS25">
        <f t="shared" si="54"/>
        <v>5.1523756921376292E-3</v>
      </c>
      <c r="DT25">
        <f t="shared" si="55"/>
        <v>6.4364918987797805E-3</v>
      </c>
      <c r="DU25">
        <f t="shared" si="56"/>
        <v>4.1839149167191021E-3</v>
      </c>
      <c r="DV25">
        <f t="shared" si="57"/>
        <v>5.7409492076096842E-3</v>
      </c>
      <c r="DW25">
        <f t="shared" si="58"/>
        <v>8.906950188514895E-3</v>
      </c>
      <c r="DX25">
        <f t="shared" si="59"/>
        <v>4.1836160104216655E-3</v>
      </c>
      <c r="DY25">
        <f t="shared" si="60"/>
        <v>4.1636352947724735E-3</v>
      </c>
      <c r="DZ25">
        <f t="shared" si="61"/>
        <v>5.6222212530741989E-3</v>
      </c>
      <c r="EA25">
        <f t="shared" si="62"/>
        <v>4.7979715962737117E-3</v>
      </c>
      <c r="EB25">
        <f t="shared" si="63"/>
        <v>5.3504488270884314E-3</v>
      </c>
      <c r="EC25">
        <f t="shared" si="64"/>
        <v>6.3303381396815784E-3</v>
      </c>
      <c r="ED25">
        <f t="shared" si="65"/>
        <v>4.8482820525632565E-3</v>
      </c>
      <c r="EE25">
        <f t="shared" si="66"/>
        <v>5.4998501825831662E-3</v>
      </c>
      <c r="EF25">
        <f t="shared" si="67"/>
        <v>9.2931764838332619E-3</v>
      </c>
      <c r="EG25">
        <f t="shared" si="68"/>
        <v>4.7773225698877269E-3</v>
      </c>
      <c r="EH25">
        <f t="shared" si="69"/>
        <v>4.6477799546248361E-3</v>
      </c>
      <c r="EI25">
        <f t="shared" si="70"/>
        <v>4.8257260236057075E-3</v>
      </c>
      <c r="EJ25">
        <f t="shared" si="39"/>
        <v>4.3503983811497733E-3</v>
      </c>
      <c r="EK25">
        <f t="shared" si="40"/>
        <v>5.1475617272116244E-3</v>
      </c>
    </row>
    <row r="26" spans="1:141" x14ac:dyDescent="0.3">
      <c r="A26" s="23" t="s">
        <v>301</v>
      </c>
      <c r="B26" s="23" t="s">
        <v>177</v>
      </c>
      <c r="C26">
        <f>INDEX(EXPORTS!$B$2:$AI$235,MATCH(calculations!$B26,EXPORTS!$A$2:$A$235,0),MATCH(calculations!C$3,EXPORTS!$B$1:$AI$1,0))</f>
        <v>301966.59999999998</v>
      </c>
      <c r="D26">
        <f>INDEX(EXPORTS!$B$2:$AI$235,MATCH(calculations!$B26,EXPORTS!$A$2:$A$235,0),MATCH(calculations!D$3,EXPORTS!$B$1:$AI$1,0))</f>
        <v>294512.37</v>
      </c>
      <c r="E26">
        <f>INDEX(EXPORTS!$B$2:$AI$235,MATCH(calculations!$B26,EXPORTS!$A$2:$A$235,0),MATCH(calculations!E$3,EXPORTS!$B$1:$AI$1,0))</f>
        <v>399021.62</v>
      </c>
      <c r="F26">
        <f>INDEX(EXPORTS!$B$2:$AI$235,MATCH(calculations!$B26,EXPORTS!$A$2:$A$235,0),MATCH(calculations!F$3,EXPORTS!$B$1:$AI$1,0))</f>
        <v>630029.66999999993</v>
      </c>
      <c r="G26">
        <f>INDEX(EXPORTS!$B$2:$AI$235,MATCH(calculations!$B26,EXPORTS!$A$2:$A$235,0),MATCH(calculations!G$3,EXPORTS!$B$1:$AI$1,0))</f>
        <v>1283363.6400000001</v>
      </c>
      <c r="H26">
        <f>INDEX(EXPORTS!$B$2:$AI$235,MATCH(calculations!$B26,EXPORTS!$A$2:$A$235,0),MATCH(calculations!H$3,EXPORTS!$B$1:$AI$1,0))</f>
        <v>784665.55</v>
      </c>
      <c r="I26">
        <f>INDEX(EXPORTS!$B$2:$AI$235,MATCH(calculations!$B26,EXPORTS!$A$2:$A$235,0),MATCH(calculations!I$3,EXPORTS!$B$1:$AI$1,0))</f>
        <v>530512.15</v>
      </c>
      <c r="J26">
        <f>INDEX(EXPORTS!$B$2:$AI$235,MATCH(calculations!$B26,EXPORTS!$A$2:$A$235,0),MATCH(calculations!J$3,EXPORTS!$B$1:$AI$1,0))</f>
        <v>674555.99</v>
      </c>
      <c r="K26">
        <f>INDEX(EXPORTS!$B$2:$AI$235,MATCH(calculations!$B26,EXPORTS!$A$2:$A$235,0),MATCH(calculations!K$3,EXPORTS!$B$1:$AI$1,0))</f>
        <v>427031.39</v>
      </c>
      <c r="L26">
        <f>INDEX(EXPORTS!$B$2:$AI$235,MATCH(calculations!$B26,EXPORTS!$A$2:$A$235,0),MATCH(calculations!L$3,EXPORTS!$B$1:$AI$1,0))</f>
        <v>2747516.46</v>
      </c>
      <c r="M26">
        <f>INDEX(EXPORTS!$B$2:$AI$235,MATCH(calculations!$B26,EXPORTS!$A$2:$A$235,0),MATCH(calculations!M$3,EXPORTS!$B$1:$AI$1,0))</f>
        <v>952851.90999999992</v>
      </c>
      <c r="N26">
        <f>INDEX(EXPORTS!$B$2:$AI$235,MATCH(calculations!$B26,EXPORTS!$A$2:$A$235,0),MATCH(calculations!N$3,EXPORTS!$B$1:$AI$1,0))</f>
        <v>625110.82999999996</v>
      </c>
      <c r="O26">
        <f>INDEX(EXPORTS!$B$2:$AI$235,MATCH(calculations!$B26,EXPORTS!$A$2:$A$235,0),MATCH(calculations!O$3,EXPORTS!$B$1:$AI$1,0))</f>
        <v>472173.75</v>
      </c>
      <c r="P26">
        <f>INDEX(EXPORTS!$B$2:$AI$235,MATCH(calculations!$B26,EXPORTS!$A$2:$A$235,0),MATCH(calculations!P$3,EXPORTS!$B$1:$AI$1,0))</f>
        <v>847611.09</v>
      </c>
      <c r="Q26">
        <f>INDEX(EXPORTS!$B$2:$AI$235,MATCH(calculations!$B26,EXPORTS!$A$2:$A$235,0),MATCH(calculations!Q$3,EXPORTS!$B$1:$AI$1,0))</f>
        <v>2219667.73</v>
      </c>
      <c r="R26">
        <f>INDEX(EXPORTS!$B$2:$AI$235,MATCH(calculations!$B26,EXPORTS!$A$2:$A$235,0),MATCH(calculations!R$3,EXPORTS!$B$1:$AI$1,0))</f>
        <v>1558024.68</v>
      </c>
      <c r="S26">
        <f>INDEX(EXPORTS!$B$2:$AI$235,MATCH(calculations!$B26,EXPORTS!$A$2:$A$235,0),MATCH(calculations!S$3,EXPORTS!$B$1:$AI$1,0))</f>
        <v>766115.80999999994</v>
      </c>
      <c r="T26">
        <f>INDEX(EXPORTS!$B$2:$AI$235,MATCH(calculations!$B26,EXPORTS!$A$2:$A$235,0),MATCH(calculations!T$3,EXPORTS!$B$1:$AI$1,0))</f>
        <v>636675.17999999993</v>
      </c>
      <c r="U26">
        <f>INDEX(EXPORTS!$B$2:$AI$235,MATCH(calculations!$B26,EXPORTS!$A$2:$A$235,0),MATCH(calculations!U$3,EXPORTS!$B$1:$AI$1,0))</f>
        <v>483455.4800000001</v>
      </c>
      <c r="V26">
        <f>INDEX(EXPORTS!$B$2:$AI$235,MATCH(calculations!$B26,EXPORTS!$A$2:$A$235,0),MATCH(calculations!V$3,EXPORTS!$B$1:$AI$1,0))</f>
        <v>413372.28</v>
      </c>
      <c r="W26">
        <f>INDEX(EXPORTS!$B$2:$AI$235,MATCH(calculations!$B26,EXPORTS!$A$2:$A$235,0),MATCH(calculations!W$3,EXPORTS!$B$1:$AI$1,0))</f>
        <v>415602.79</v>
      </c>
      <c r="X26">
        <f>INDEX(EXPORTS!$B$2:$AI$235,MATCH(calculations!$B26,EXPORTS!$A$2:$A$235,0),MATCH(calculations!X$3,EXPORTS!$B$1:$AI$1,0))</f>
        <v>185863.33000000002</v>
      </c>
      <c r="Y26">
        <f>INDEX(EXPORTS!$B$2:$AI$235,MATCH(calculations!$B26,EXPORTS!$A$2:$A$235,0),MATCH(calculations!Y$3,EXPORTS!$B$1:$AI$1,0))</f>
        <v>477906.95</v>
      </c>
      <c r="Z26">
        <f>INDEX(EXPORTS!$B$2:$AI$235,MATCH(calculations!$B26,EXPORTS!$A$2:$A$235,0),MATCH(calculations!Z$3,EXPORTS!$B$1:$AI$1,0))</f>
        <v>700272</v>
      </c>
      <c r="AA26">
        <f>INDEX(EXPORTS!$B$2:$AI$235,MATCH(calculations!$B26,EXPORTS!$A$2:$A$235,0),MATCH(calculations!AA$3,EXPORTS!$B$1:$AI$1,0))</f>
        <v>418857.30999999994</v>
      </c>
      <c r="AB26" t="str">
        <f>INDEX(EXPORTS!$B$2:$AI$235,MATCH(calculations!$B26,EXPORTS!$A$2:$A$235,0),MATCH(calculations!AB$3,EXPORTS!$B$1:$AI$1,0))</f>
        <v>NA</v>
      </c>
      <c r="AC26">
        <f>INDEX(EXPORTS!$B$2:$AI$235,MATCH(calculations!$B26,EXPORTS!$A$2:$A$235,0),MATCH(calculations!AC$3,EXPORTS!$B$1:$AI$1,0))</f>
        <v>477171.65999999992</v>
      </c>
      <c r="AD26">
        <f>INDEX(EXPORTS!$B$2:$AI$235,MATCH(calculations!$B26,EXPORTS!$A$2:$A$235,0),MATCH(calculations!AD$3,EXPORTS!$B$1:$AI$1,0))</f>
        <v>1200513.3600000001</v>
      </c>
      <c r="AE26">
        <f>INDEX(EXPORTS!$B$2:$AI$235,MATCH(calculations!$B26,EXPORTS!$A$2:$A$235,0),MATCH(calculations!AE$3,EXPORTS!$B$1:$AI$1,0))</f>
        <v>619158.52</v>
      </c>
      <c r="AF26">
        <f>INDEX(EXPORTS!$B$2:$AI$235,MATCH(calculations!$B26,EXPORTS!$A$2:$A$235,0),MATCH(calculations!AF$3,EXPORTS!$B$1:$AI$1,0))</f>
        <v>1154133.6399999999</v>
      </c>
      <c r="AG26">
        <f>INDEX(EXPORTS!$B$2:$AI$235,MATCH(calculations!$B26,EXPORTS!$A$2:$A$235,0),MATCH(calculations!AG$3,EXPORTS!$B$1:$AI$1,0))</f>
        <v>222818.38999999998</v>
      </c>
      <c r="AH26" t="str">
        <f>INDEX(EXPORTS!$B$2:$AI$235,MATCH(calculations!$B26,EXPORTS!$A$2:$A$235,0),MATCH(calculations!AH$3,EXPORTS!$B$1:$AI$1,0))</f>
        <v>NA</v>
      </c>
      <c r="AI26">
        <f>INDEX(EXPORTS!$B$2:$AI$235,MATCH(calculations!$B26,EXPORTS!$A$2:$A$235,0),MATCH(calculations!AI$3,EXPORTS!$B$1:$AI$1,0))</f>
        <v>456134.69</v>
      </c>
      <c r="AJ26">
        <f>INDEX(EXPORTS!$B$2:$AI$235,MATCH(calculations!$B26,EXPORTS!$A$2:$A$235,0),MATCH(calculations!AJ$3,EXPORTS!$B$1:$AI$1,0))</f>
        <v>745370.98999999987</v>
      </c>
      <c r="AL26">
        <f>INDEX(IMPORTS!$B$2:$AI$246,MATCH(calculations!$B26,IMPORTS!$A$2:$A$246,0),MATCH(calculations!AL$3,IMPORTS!$B$1:$AI$1,0))</f>
        <v>123412.8</v>
      </c>
      <c r="AM26">
        <f>INDEX(IMPORTS!$B$2:$AI$246,MATCH(calculations!$B26,IMPORTS!$A$2:$A$246,0),MATCH(calculations!AM$3,IMPORTS!$B$1:$AI$1,0))</f>
        <v>59281.069999999992</v>
      </c>
      <c r="AN26">
        <f>INDEX(IMPORTS!$B$2:$AI$246,MATCH(calculations!$B26,IMPORTS!$A$2:$A$246,0),MATCH(calculations!AN$3,IMPORTS!$B$1:$AI$1,0))</f>
        <v>2637699.2699999996</v>
      </c>
      <c r="AO26">
        <f>INDEX(IMPORTS!$B$2:$AI$246,MATCH(calculations!$B26,IMPORTS!$A$2:$A$246,0),MATCH(calculations!AO$3,IMPORTS!$B$1:$AI$1,0))</f>
        <v>24402.240000000002</v>
      </c>
      <c r="AP26">
        <f>INDEX(IMPORTS!$B$2:$AI$246,MATCH(calculations!$B26,IMPORTS!$A$2:$A$246,0),MATCH(calculations!AP$3,IMPORTS!$B$1:$AI$1,0))</f>
        <v>41848</v>
      </c>
      <c r="AQ26">
        <f>INDEX(IMPORTS!$B$2:$AI$246,MATCH(calculations!$B26,IMPORTS!$A$2:$A$246,0),MATCH(calculations!AQ$3,IMPORTS!$B$1:$AI$1,0))</f>
        <v>58255.78</v>
      </c>
      <c r="AR26">
        <f>INDEX(IMPORTS!$B$2:$AI$246,MATCH(calculations!$B26,IMPORTS!$A$2:$A$246,0),MATCH(calculations!AR$3,IMPORTS!$B$1:$AI$1,0))</f>
        <v>145768.48000000001</v>
      </c>
      <c r="AS26">
        <f>INDEX(IMPORTS!$B$2:$AI$246,MATCH(calculations!$B26,IMPORTS!$A$2:$A$246,0),MATCH(calculations!AS$3,IMPORTS!$B$1:$AI$1,0))</f>
        <v>80692.599999999991</v>
      </c>
      <c r="AT26">
        <f>INDEX(IMPORTS!$B$2:$AI$246,MATCH(calculations!$B26,IMPORTS!$A$2:$A$246,0),MATCH(calculations!AT$3,IMPORTS!$B$1:$AI$1,0))</f>
        <v>1179259.3699999999</v>
      </c>
      <c r="AU26">
        <f>INDEX(IMPORTS!$B$2:$AI$246,MATCH(calculations!$B26,IMPORTS!$A$2:$A$246,0),MATCH(calculations!AU$3,IMPORTS!$B$1:$AI$1,0))</f>
        <v>224925.99000000002</v>
      </c>
      <c r="AV26">
        <f>INDEX(IMPORTS!$B$2:$AI$246,MATCH(calculations!$B26,IMPORTS!$A$2:$A$246,0),MATCH(calculations!AV$3,IMPORTS!$B$1:$AI$1,0))</f>
        <v>1132055.8900000001</v>
      </c>
      <c r="AW26">
        <f>INDEX(IMPORTS!$B$2:$AI$246,MATCH(calculations!$B26,IMPORTS!$A$2:$A$246,0),MATCH(calculations!AW$3,IMPORTS!$B$1:$AI$1,0))</f>
        <v>2296724.14</v>
      </c>
      <c r="AX26">
        <f>INDEX(IMPORTS!$B$2:$AI$246,MATCH(calculations!$B26,IMPORTS!$A$2:$A$246,0),MATCH(calculations!AX$3,IMPORTS!$B$1:$AI$1,0))</f>
        <v>2350626.5400000005</v>
      </c>
      <c r="AY26">
        <f>INDEX(IMPORTS!$B$2:$AI$246,MATCH(calculations!$B26,IMPORTS!$A$2:$A$246,0),MATCH(calculations!AY$3,IMPORTS!$B$1:$AI$1,0))</f>
        <v>105824.34</v>
      </c>
      <c r="AZ26">
        <f>INDEX(IMPORTS!$B$2:$AI$246,MATCH(calculations!$B26,IMPORTS!$A$2:$A$246,0),MATCH(calculations!AZ$3,IMPORTS!$B$1:$AI$1,0))</f>
        <v>206069.31</v>
      </c>
      <c r="BA26">
        <f>INDEX(IMPORTS!$B$2:$AI$246,MATCH(calculations!$B26,IMPORTS!$A$2:$A$246,0),MATCH(calculations!BA$3,IMPORTS!$B$1:$AI$1,0))</f>
        <v>3849405.85</v>
      </c>
      <c r="BB26">
        <f>INDEX(IMPORTS!$B$2:$AI$246,MATCH(calculations!$B26,IMPORTS!$A$2:$A$246,0),MATCH(calculations!BB$3,IMPORTS!$B$1:$AI$1,0))</f>
        <v>189040.13999999996</v>
      </c>
      <c r="BC26">
        <f>INDEX(IMPORTS!$B$2:$AI$246,MATCH(calculations!$B26,IMPORTS!$A$2:$A$246,0),MATCH(calculations!BC$3,IMPORTS!$B$1:$AI$1,0))</f>
        <v>31742.48</v>
      </c>
      <c r="BD26">
        <f>INDEX(IMPORTS!$B$2:$AI$246,MATCH(calculations!$B26,IMPORTS!$A$2:$A$246,0),MATCH(calculations!BD$3,IMPORTS!$B$1:$AI$1,0))</f>
        <v>2827040.5900000003</v>
      </c>
      <c r="BE26">
        <f>INDEX(IMPORTS!$B$2:$AI$246,MATCH(calculations!$B26,IMPORTS!$A$2:$A$246,0),MATCH(calculations!BE$3,IMPORTS!$B$1:$AI$1,0))</f>
        <v>18018.089999999997</v>
      </c>
      <c r="BF26">
        <f>INDEX(IMPORTS!$B$2:$AI$246,MATCH(calculations!$B26,IMPORTS!$A$2:$A$246,0),MATCH(calculations!BF$3,IMPORTS!$B$1:$AI$1,0))</f>
        <v>732330.45000000007</v>
      </c>
      <c r="BG26">
        <f>INDEX(IMPORTS!$B$2:$AI$246,MATCH(calculations!$B26,IMPORTS!$A$2:$A$246,0),MATCH(calculations!BG$3,IMPORTS!$B$1:$AI$1,0))</f>
        <v>798281.68</v>
      </c>
      <c r="BH26">
        <f>INDEX(IMPORTS!$B$2:$AI$246,MATCH(calculations!$B26,IMPORTS!$A$2:$A$246,0),MATCH(calculations!BH$3,IMPORTS!$B$1:$AI$1,0))</f>
        <v>18855.78</v>
      </c>
      <c r="BI26">
        <f>INDEX(IMPORTS!$B$2:$AI$246,MATCH(calculations!$B26,IMPORTS!$A$2:$A$246,0),MATCH(calculations!BI$3,IMPORTS!$B$1:$AI$1,0))</f>
        <v>1583107.2199999997</v>
      </c>
      <c r="BJ26">
        <f>INDEX(IMPORTS!$B$2:$AI$246,MATCH(calculations!$B26,IMPORTS!$A$2:$A$246,0),MATCH(calculations!BJ$3,IMPORTS!$B$1:$AI$1,0))</f>
        <v>1462012.1199999999</v>
      </c>
      <c r="BK26">
        <f>INDEX(IMPORTS!$B$2:$AI$246,MATCH(calculations!$B26,IMPORTS!$A$2:$A$246,0),MATCH(calculations!BK$3,IMPORTS!$B$1:$AI$1,0))</f>
        <v>584868.66000000015</v>
      </c>
      <c r="BL26">
        <f>INDEX(IMPORTS!$B$2:$AI$246,MATCH(calculations!$B26,IMPORTS!$A$2:$A$246,0),MATCH(calculations!BL$3,IMPORTS!$B$1:$AI$1,0))</f>
        <v>2304861.91</v>
      </c>
      <c r="BM26">
        <f>INDEX(IMPORTS!$B$2:$AI$246,MATCH(calculations!$B26,IMPORTS!$A$2:$A$246,0),MATCH(calculations!BM$3,IMPORTS!$B$1:$AI$1,0))</f>
        <v>3058033.8099999996</v>
      </c>
      <c r="BN26">
        <f>INDEX(IMPORTS!$B$2:$AI$246,MATCH(calculations!$B26,IMPORTS!$A$2:$A$246,0),MATCH(calculations!BN$3,IMPORTS!$B$1:$AI$1,0))</f>
        <v>108399.90000000001</v>
      </c>
      <c r="BO26">
        <f>INDEX(IMPORTS!$B$2:$AI$246,MATCH(calculations!$B26,IMPORTS!$A$2:$A$246,0),MATCH(calculations!BO$3,IMPORTS!$B$1:$AI$1,0))</f>
        <v>940032.4800000001</v>
      </c>
      <c r="BP26">
        <f>INDEX(IMPORTS!$B$2:$AI$246,MATCH(calculations!$B26,IMPORTS!$A$2:$A$246,0),MATCH(calculations!BP$3,IMPORTS!$B$1:$AI$1,0))</f>
        <v>1190052.26</v>
      </c>
      <c r="BQ26">
        <f>INDEX(IMPORTS!$B$2:$AI$246,MATCH(calculations!$B26,IMPORTS!$A$2:$A$246,0),MATCH(calculations!BQ$3,IMPORTS!$B$1:$AI$1,0))</f>
        <v>552285.43000000005</v>
      </c>
      <c r="BR26">
        <f>INDEX(IMPORTS!$B$2:$AI$246,MATCH(calculations!$B26,IMPORTS!$A$2:$A$246,0),MATCH(calculations!BR$3,IMPORTS!$B$1:$AI$1,0))</f>
        <v>2253685.58</v>
      </c>
      <c r="BS26">
        <f>INDEX(IMPORTS!$B$2:$AI$246,MATCH(calculations!$B26,IMPORTS!$A$2:$A$246,0),MATCH(calculations!BS$3,IMPORTS!$B$1:$AI$1,0))</f>
        <v>223067.69</v>
      </c>
      <c r="BU26">
        <f t="shared" si="2"/>
        <v>425379.39999999997</v>
      </c>
      <c r="BV26">
        <f t="shared" si="3"/>
        <v>353793.44</v>
      </c>
      <c r="BW26">
        <f t="shared" si="4"/>
        <v>3036720.8899999997</v>
      </c>
      <c r="BX26">
        <f t="shared" si="5"/>
        <v>654431.90999999992</v>
      </c>
      <c r="BY26">
        <f t="shared" si="6"/>
        <v>1325211.6400000001</v>
      </c>
      <c r="BZ26">
        <f t="shared" si="7"/>
        <v>842921.33000000007</v>
      </c>
      <c r="CA26">
        <f t="shared" si="8"/>
        <v>676280.63</v>
      </c>
      <c r="CB26">
        <f t="shared" si="9"/>
        <v>755248.59</v>
      </c>
      <c r="CC26">
        <f t="shared" si="10"/>
        <v>1606290.7599999998</v>
      </c>
      <c r="CD26">
        <f t="shared" si="11"/>
        <v>2972442.45</v>
      </c>
      <c r="CE26">
        <f t="shared" si="12"/>
        <v>2084907.8</v>
      </c>
      <c r="CF26">
        <f t="shared" si="13"/>
        <v>2921834.97</v>
      </c>
      <c r="CG26">
        <f t="shared" si="14"/>
        <v>2822800.2900000005</v>
      </c>
      <c r="CH26">
        <f t="shared" si="15"/>
        <v>953435.42999999993</v>
      </c>
      <c r="CI26">
        <f t="shared" si="16"/>
        <v>2425737.04</v>
      </c>
      <c r="CJ26">
        <f t="shared" si="17"/>
        <v>5407430.5300000003</v>
      </c>
      <c r="CK26">
        <f t="shared" si="18"/>
        <v>955155.95</v>
      </c>
      <c r="CL26">
        <f t="shared" si="19"/>
        <v>668417.65999999992</v>
      </c>
      <c r="CM26">
        <f t="shared" si="20"/>
        <v>3310496.0700000003</v>
      </c>
      <c r="CN26">
        <f t="shared" si="21"/>
        <v>431390.37</v>
      </c>
      <c r="CO26">
        <f t="shared" si="22"/>
        <v>1147933.24</v>
      </c>
      <c r="CP26">
        <f t="shared" si="23"/>
        <v>984145.01</v>
      </c>
      <c r="CQ26">
        <f t="shared" si="24"/>
        <v>496762.73</v>
      </c>
      <c r="CR26">
        <f t="shared" si="25"/>
        <v>2283379.2199999997</v>
      </c>
      <c r="CS26">
        <f t="shared" si="26"/>
        <v>1880869.4299999997</v>
      </c>
      <c r="CT26" t="e">
        <f t="shared" si="27"/>
        <v>#VALUE!</v>
      </c>
      <c r="CU26">
        <f t="shared" si="28"/>
        <v>2782033.5700000003</v>
      </c>
      <c r="CV26">
        <f t="shared" si="29"/>
        <v>4258547.17</v>
      </c>
      <c r="CW26">
        <f t="shared" si="30"/>
        <v>727558.42</v>
      </c>
      <c r="CX26">
        <f t="shared" si="31"/>
        <v>2094166.12</v>
      </c>
      <c r="CY26">
        <f t="shared" si="32"/>
        <v>1412870.65</v>
      </c>
      <c r="CZ26" t="e">
        <f t="shared" si="33"/>
        <v>#VALUE!</v>
      </c>
      <c r="DA26">
        <f t="shared" si="34"/>
        <v>2709820.27</v>
      </c>
      <c r="DB26">
        <f t="shared" si="35"/>
        <v>968438.67999999993</v>
      </c>
      <c r="DC26" t="str">
        <f t="shared" si="36"/>
        <v>Cyprus</v>
      </c>
      <c r="DD26">
        <f t="shared" si="37"/>
        <v>4.7608853616271519E-4</v>
      </c>
      <c r="DE26">
        <f t="shared" si="38"/>
        <v>3.8552944610708553E-4</v>
      </c>
      <c r="DF26">
        <f t="shared" si="41"/>
        <v>2.865698429289831E-3</v>
      </c>
      <c r="DG26">
        <f t="shared" si="42"/>
        <v>6.9754500872571843E-4</v>
      </c>
      <c r="DH26">
        <f t="shared" si="43"/>
        <v>1.2517941404128954E-3</v>
      </c>
      <c r="DI26">
        <f t="shared" si="44"/>
        <v>8.1185227490257722E-4</v>
      </c>
      <c r="DJ26">
        <f t="shared" si="45"/>
        <v>7.0143050350275366E-4</v>
      </c>
      <c r="DK26">
        <f t="shared" si="46"/>
        <v>7.0561529786589703E-4</v>
      </c>
      <c r="DL26">
        <f t="shared" si="47"/>
        <v>1.5756315867016322E-3</v>
      </c>
      <c r="DM26">
        <f t="shared" si="48"/>
        <v>2.8169480091570606E-3</v>
      </c>
      <c r="DN26">
        <f t="shared" si="49"/>
        <v>2.061932060087702E-3</v>
      </c>
      <c r="DO26">
        <f t="shared" si="50"/>
        <v>3.0545019577753962E-3</v>
      </c>
      <c r="DP26">
        <f t="shared" si="51"/>
        <v>3.1590623278294301E-3</v>
      </c>
      <c r="DQ26">
        <f t="shared" si="52"/>
        <v>9.254897294126602E-4</v>
      </c>
      <c r="DR26">
        <f t="shared" si="53"/>
        <v>2.4316461896165403E-3</v>
      </c>
      <c r="DS26">
        <f t="shared" si="54"/>
        <v>5.0317589309667845E-3</v>
      </c>
      <c r="DT26">
        <f t="shared" si="55"/>
        <v>8.6347942258534996E-4</v>
      </c>
      <c r="DU26">
        <f t="shared" si="56"/>
        <v>6.6805117709450802E-4</v>
      </c>
      <c r="DV26">
        <f t="shared" si="57"/>
        <v>3.0007596621135727E-3</v>
      </c>
      <c r="DW26">
        <f t="shared" si="58"/>
        <v>3.9342585825959212E-4</v>
      </c>
      <c r="DX26">
        <f t="shared" si="59"/>
        <v>1.1393818222667673E-3</v>
      </c>
      <c r="DY26">
        <f t="shared" si="60"/>
        <v>8.4835154709036879E-4</v>
      </c>
      <c r="DZ26">
        <f t="shared" si="61"/>
        <v>4.7204716955875778E-4</v>
      </c>
      <c r="EA26">
        <f t="shared" si="62"/>
        <v>2.2460896953878889E-3</v>
      </c>
      <c r="EB26">
        <f t="shared" si="63"/>
        <v>2.0007175539590908E-3</v>
      </c>
      <c r="EC26" t="e">
        <f t="shared" si="64"/>
        <v>#VALUE!</v>
      </c>
      <c r="ED26">
        <f t="shared" si="65"/>
        <v>2.5874526444105038E-3</v>
      </c>
      <c r="EE26">
        <f t="shared" si="66"/>
        <v>3.9162659127070345E-3</v>
      </c>
      <c r="EF26">
        <f t="shared" si="67"/>
        <v>6.630946988589266E-4</v>
      </c>
      <c r="EG26">
        <f t="shared" si="68"/>
        <v>1.948256795649116E-3</v>
      </c>
      <c r="EH26">
        <f t="shared" si="69"/>
        <v>1.2455635470052591E-3</v>
      </c>
      <c r="EI26" t="e">
        <f t="shared" si="70"/>
        <v>#VALUE!</v>
      </c>
      <c r="EJ26">
        <f t="shared" si="39"/>
        <v>2.3486982231415206E-3</v>
      </c>
      <c r="EK26">
        <f t="shared" si="40"/>
        <v>7.355656901495705E-4</v>
      </c>
    </row>
    <row r="27" spans="1:141" x14ac:dyDescent="0.3">
      <c r="A27" s="23" t="s">
        <v>302</v>
      </c>
      <c r="B27" s="23" t="s">
        <v>209</v>
      </c>
      <c r="C27">
        <f>INDEX(EXPORTS!$B$2:$AI$235,MATCH(calculations!$B27,EXPORTS!$A$2:$A$235,0),MATCH(calculations!C$3,EXPORTS!$B$1:$AI$1,0))</f>
        <v>32178932.43</v>
      </c>
      <c r="D27">
        <f>INDEX(EXPORTS!$B$2:$AI$235,MATCH(calculations!$B27,EXPORTS!$A$2:$A$235,0),MATCH(calculations!D$3,EXPORTS!$B$1:$AI$1,0))</f>
        <v>38548355.88000001</v>
      </c>
      <c r="E27">
        <f>INDEX(EXPORTS!$B$2:$AI$235,MATCH(calculations!$B27,EXPORTS!$A$2:$A$235,0),MATCH(calculations!E$3,EXPORTS!$B$1:$AI$1,0))</f>
        <v>48748982.029999994</v>
      </c>
      <c r="F27">
        <f>INDEX(EXPORTS!$B$2:$AI$235,MATCH(calculations!$B27,EXPORTS!$A$2:$A$235,0),MATCH(calculations!F$3,EXPORTS!$B$1:$AI$1,0))</f>
        <v>28206922.280000009</v>
      </c>
      <c r="G27">
        <f>INDEX(EXPORTS!$B$2:$AI$235,MATCH(calculations!$B27,EXPORTS!$A$2:$A$235,0),MATCH(calculations!G$3,EXPORTS!$B$1:$AI$1,0))</f>
        <v>38336185.159999996</v>
      </c>
      <c r="H27">
        <f>INDEX(EXPORTS!$B$2:$AI$235,MATCH(calculations!$B27,EXPORTS!$A$2:$A$235,0),MATCH(calculations!H$3,EXPORTS!$B$1:$AI$1,0))</f>
        <v>34622011.310000002</v>
      </c>
      <c r="I27">
        <f>INDEX(EXPORTS!$B$2:$AI$235,MATCH(calculations!$B27,EXPORTS!$A$2:$A$235,0),MATCH(calculations!I$3,EXPORTS!$B$1:$AI$1,0))</f>
        <v>40372873.480000004</v>
      </c>
      <c r="J27">
        <f>INDEX(EXPORTS!$B$2:$AI$235,MATCH(calculations!$B27,EXPORTS!$A$2:$A$235,0),MATCH(calculations!J$3,EXPORTS!$B$1:$AI$1,0))</f>
        <v>29405601.25</v>
      </c>
      <c r="K27">
        <f>INDEX(EXPORTS!$B$2:$AI$235,MATCH(calculations!$B27,EXPORTS!$A$2:$A$235,0),MATCH(calculations!K$3,EXPORTS!$B$1:$AI$1,0))</f>
        <v>28992244.750000007</v>
      </c>
      <c r="L27">
        <f>INDEX(EXPORTS!$B$2:$AI$235,MATCH(calculations!$B27,EXPORTS!$A$2:$A$235,0),MATCH(calculations!L$3,EXPORTS!$B$1:$AI$1,0))</f>
        <v>29288188.740000002</v>
      </c>
      <c r="M27">
        <f>INDEX(EXPORTS!$B$2:$AI$235,MATCH(calculations!$B27,EXPORTS!$A$2:$A$235,0),MATCH(calculations!M$3,EXPORTS!$B$1:$AI$1,0))</f>
        <v>28926672.379999995</v>
      </c>
      <c r="N27">
        <f>INDEX(EXPORTS!$B$2:$AI$235,MATCH(calculations!$B27,EXPORTS!$A$2:$A$235,0),MATCH(calculations!N$3,EXPORTS!$B$1:$AI$1,0))</f>
        <v>36461288.809999995</v>
      </c>
      <c r="O27">
        <f>INDEX(EXPORTS!$B$2:$AI$235,MATCH(calculations!$B27,EXPORTS!$A$2:$A$235,0),MATCH(calculations!O$3,EXPORTS!$B$1:$AI$1,0))</f>
        <v>25657961.550000001</v>
      </c>
      <c r="P27">
        <f>INDEX(EXPORTS!$B$2:$AI$235,MATCH(calculations!$B27,EXPORTS!$A$2:$A$235,0),MATCH(calculations!P$3,EXPORTS!$B$1:$AI$1,0))</f>
        <v>40275329.319999993</v>
      </c>
      <c r="Q27">
        <f>INDEX(EXPORTS!$B$2:$AI$235,MATCH(calculations!$B27,EXPORTS!$A$2:$A$235,0),MATCH(calculations!Q$3,EXPORTS!$B$1:$AI$1,0))</f>
        <v>38084105.089999996</v>
      </c>
      <c r="R27">
        <f>INDEX(EXPORTS!$B$2:$AI$235,MATCH(calculations!$B27,EXPORTS!$A$2:$A$235,0),MATCH(calculations!R$3,EXPORTS!$B$1:$AI$1,0))</f>
        <v>36195090.949999988</v>
      </c>
      <c r="S27">
        <f>INDEX(EXPORTS!$B$2:$AI$235,MATCH(calculations!$B27,EXPORTS!$A$2:$A$235,0),MATCH(calculations!S$3,EXPORTS!$B$1:$AI$1,0))</f>
        <v>36261318.169999994</v>
      </c>
      <c r="T27">
        <f>INDEX(EXPORTS!$B$2:$AI$235,MATCH(calculations!$B27,EXPORTS!$A$2:$A$235,0),MATCH(calculations!T$3,EXPORTS!$B$1:$AI$1,0))</f>
        <v>37129625.950000018</v>
      </c>
      <c r="U27">
        <f>INDEX(EXPORTS!$B$2:$AI$235,MATCH(calculations!$B27,EXPORTS!$A$2:$A$235,0),MATCH(calculations!U$3,EXPORTS!$B$1:$AI$1,0))</f>
        <v>41772197.459999993</v>
      </c>
      <c r="V27">
        <f>INDEX(EXPORTS!$B$2:$AI$235,MATCH(calculations!$B27,EXPORTS!$A$2:$A$235,0),MATCH(calculations!V$3,EXPORTS!$B$1:$AI$1,0))</f>
        <v>50081137.960000001</v>
      </c>
      <c r="W27">
        <f>INDEX(EXPORTS!$B$2:$AI$235,MATCH(calculations!$B27,EXPORTS!$A$2:$A$235,0),MATCH(calculations!W$3,EXPORTS!$B$1:$AI$1,0))</f>
        <v>49589816.710000001</v>
      </c>
      <c r="X27">
        <f>INDEX(EXPORTS!$B$2:$AI$235,MATCH(calculations!$B27,EXPORTS!$A$2:$A$235,0),MATCH(calculations!X$3,EXPORTS!$B$1:$AI$1,0))</f>
        <v>43086562.029999994</v>
      </c>
      <c r="Y27">
        <f>INDEX(EXPORTS!$B$2:$AI$235,MATCH(calculations!$B27,EXPORTS!$A$2:$A$235,0),MATCH(calculations!Y$3,EXPORTS!$B$1:$AI$1,0))</f>
        <v>40864786.57</v>
      </c>
      <c r="Z27">
        <f>INDEX(EXPORTS!$B$2:$AI$235,MATCH(calculations!$B27,EXPORTS!$A$2:$A$235,0),MATCH(calculations!Z$3,EXPORTS!$B$1:$AI$1,0))</f>
        <v>62665247.790000036</v>
      </c>
      <c r="AA27">
        <f>INDEX(EXPORTS!$B$2:$AI$235,MATCH(calculations!$B27,EXPORTS!$A$2:$A$235,0),MATCH(calculations!AA$3,EXPORTS!$B$1:$AI$1,0))</f>
        <v>42045488.970000006</v>
      </c>
      <c r="AB27">
        <f>INDEX(EXPORTS!$B$2:$AI$235,MATCH(calculations!$B27,EXPORTS!$A$2:$A$235,0),MATCH(calculations!AB$3,EXPORTS!$B$1:$AI$1,0))</f>
        <v>50046999.099999994</v>
      </c>
      <c r="AC27">
        <f>INDEX(EXPORTS!$B$2:$AI$235,MATCH(calculations!$B27,EXPORTS!$A$2:$A$235,0),MATCH(calculations!AC$3,EXPORTS!$B$1:$AI$1,0))</f>
        <v>38409710.56000001</v>
      </c>
      <c r="AD27">
        <f>INDEX(EXPORTS!$B$2:$AI$235,MATCH(calculations!$B27,EXPORTS!$A$2:$A$235,0),MATCH(calculations!AD$3,EXPORTS!$B$1:$AI$1,0))</f>
        <v>76742039.669999987</v>
      </c>
      <c r="AE27">
        <f>INDEX(EXPORTS!$B$2:$AI$235,MATCH(calculations!$B27,EXPORTS!$A$2:$A$235,0),MATCH(calculations!AE$3,EXPORTS!$B$1:$AI$1,0))</f>
        <v>56266923.909999989</v>
      </c>
      <c r="AF27">
        <f>INDEX(EXPORTS!$B$2:$AI$235,MATCH(calculations!$B27,EXPORTS!$A$2:$A$235,0),MATCH(calculations!AF$3,EXPORTS!$B$1:$AI$1,0))</f>
        <v>49923023.590000004</v>
      </c>
      <c r="AG27">
        <f>INDEX(EXPORTS!$B$2:$AI$235,MATCH(calculations!$B27,EXPORTS!$A$2:$A$235,0),MATCH(calculations!AG$3,EXPORTS!$B$1:$AI$1,0))</f>
        <v>65322880.570000008</v>
      </c>
      <c r="AH27">
        <f>INDEX(EXPORTS!$B$2:$AI$235,MATCH(calculations!$B27,EXPORTS!$A$2:$A$235,0),MATCH(calculations!AH$3,EXPORTS!$B$1:$AI$1,0))</f>
        <v>49080623.520000011</v>
      </c>
      <c r="AI27">
        <f>INDEX(EXPORTS!$B$2:$AI$235,MATCH(calculations!$B27,EXPORTS!$A$2:$A$235,0),MATCH(calculations!AI$3,EXPORTS!$B$1:$AI$1,0))</f>
        <v>37320791.370000005</v>
      </c>
      <c r="AJ27">
        <f>INDEX(EXPORTS!$B$2:$AI$235,MATCH(calculations!$B27,EXPORTS!$A$2:$A$235,0),MATCH(calculations!AJ$3,EXPORTS!$B$1:$AI$1,0))</f>
        <v>50385271.480000027</v>
      </c>
      <c r="AL27">
        <f>INDEX(IMPORTS!$B$2:$AI$246,MATCH(calculations!$B27,IMPORTS!$A$2:$A$246,0),MATCH(calculations!AL$3,IMPORTS!$B$1:$AI$1,0))</f>
        <v>136566393.91</v>
      </c>
      <c r="AM27">
        <f>INDEX(IMPORTS!$B$2:$AI$246,MATCH(calculations!$B27,IMPORTS!$A$2:$A$246,0),MATCH(calculations!AM$3,IMPORTS!$B$1:$AI$1,0))</f>
        <v>124350606.73999994</v>
      </c>
      <c r="AN27">
        <f>INDEX(IMPORTS!$B$2:$AI$246,MATCH(calculations!$B27,IMPORTS!$A$2:$A$246,0),MATCH(calculations!AN$3,IMPORTS!$B$1:$AI$1,0))</f>
        <v>172908018.79999995</v>
      </c>
      <c r="AO27">
        <f>INDEX(IMPORTS!$B$2:$AI$246,MATCH(calculations!$B27,IMPORTS!$A$2:$A$246,0),MATCH(calculations!AO$3,IMPORTS!$B$1:$AI$1,0))</f>
        <v>154681180.85999992</v>
      </c>
      <c r="AP27">
        <f>INDEX(IMPORTS!$B$2:$AI$246,MATCH(calculations!$B27,IMPORTS!$A$2:$A$246,0),MATCH(calculations!AP$3,IMPORTS!$B$1:$AI$1,0))</f>
        <v>185663654.79999995</v>
      </c>
      <c r="AQ27">
        <f>INDEX(IMPORTS!$B$2:$AI$246,MATCH(calculations!$B27,IMPORTS!$A$2:$A$246,0),MATCH(calculations!AQ$3,IMPORTS!$B$1:$AI$1,0))</f>
        <v>162576892.31999993</v>
      </c>
      <c r="AR27">
        <f>INDEX(IMPORTS!$B$2:$AI$246,MATCH(calculations!$B27,IMPORTS!$A$2:$A$246,0),MATCH(calculations!AR$3,IMPORTS!$B$1:$AI$1,0))</f>
        <v>188217837.68999991</v>
      </c>
      <c r="AS27">
        <f>INDEX(IMPORTS!$B$2:$AI$246,MATCH(calculations!$B27,IMPORTS!$A$2:$A$246,0),MATCH(calculations!AS$3,IMPORTS!$B$1:$AI$1,0))</f>
        <v>159847498.74000001</v>
      </c>
      <c r="AT27">
        <f>INDEX(IMPORTS!$B$2:$AI$246,MATCH(calculations!$B27,IMPORTS!$A$2:$A$246,0),MATCH(calculations!AT$3,IMPORTS!$B$1:$AI$1,0))</f>
        <v>186825400.07999995</v>
      </c>
      <c r="AU27">
        <f>INDEX(IMPORTS!$B$2:$AI$246,MATCH(calculations!$B27,IMPORTS!$A$2:$A$246,0),MATCH(calculations!AU$3,IMPORTS!$B$1:$AI$1,0))</f>
        <v>169423649.32000005</v>
      </c>
      <c r="AV27">
        <f>INDEX(IMPORTS!$B$2:$AI$246,MATCH(calculations!$B27,IMPORTS!$A$2:$A$246,0),MATCH(calculations!AV$3,IMPORTS!$B$1:$AI$1,0))</f>
        <v>185376175.65000004</v>
      </c>
      <c r="AW27">
        <f>INDEX(IMPORTS!$B$2:$AI$246,MATCH(calculations!$B27,IMPORTS!$A$2:$A$246,0),MATCH(calculations!AW$3,IMPORTS!$B$1:$AI$1,0))</f>
        <v>158373582.26999992</v>
      </c>
      <c r="AX27">
        <f>INDEX(IMPORTS!$B$2:$AI$246,MATCH(calculations!$B27,IMPORTS!$A$2:$A$246,0),MATCH(calculations!AX$3,IMPORTS!$B$1:$AI$1,0))</f>
        <v>170387568.56000012</v>
      </c>
      <c r="AY27">
        <f>INDEX(IMPORTS!$B$2:$AI$246,MATCH(calculations!$B27,IMPORTS!$A$2:$A$246,0),MATCH(calculations!AY$3,IMPORTS!$B$1:$AI$1,0))</f>
        <v>155725788.12</v>
      </c>
      <c r="AZ27">
        <f>INDEX(IMPORTS!$B$2:$AI$246,MATCH(calculations!$B27,IMPORTS!$A$2:$A$246,0),MATCH(calculations!AZ$3,IMPORTS!$B$1:$AI$1,0))</f>
        <v>150390394.61000001</v>
      </c>
      <c r="BA27">
        <f>INDEX(IMPORTS!$B$2:$AI$246,MATCH(calculations!$B27,IMPORTS!$A$2:$A$246,0),MATCH(calculations!BA$3,IMPORTS!$B$1:$AI$1,0))</f>
        <v>181473678.31999981</v>
      </c>
      <c r="BB27">
        <f>INDEX(IMPORTS!$B$2:$AI$246,MATCH(calculations!$B27,IMPORTS!$A$2:$A$246,0),MATCH(calculations!BB$3,IMPORTS!$B$1:$AI$1,0))</f>
        <v>201804080.65000001</v>
      </c>
      <c r="BC27">
        <f>INDEX(IMPORTS!$B$2:$AI$246,MATCH(calculations!$B27,IMPORTS!$A$2:$A$246,0),MATCH(calculations!BC$3,IMPORTS!$B$1:$AI$1,0))</f>
        <v>187987274.32000005</v>
      </c>
      <c r="BD27">
        <f>INDEX(IMPORTS!$B$2:$AI$246,MATCH(calculations!$B27,IMPORTS!$A$2:$A$246,0),MATCH(calculations!BD$3,IMPORTS!$B$1:$AI$1,0))</f>
        <v>202002968.77999994</v>
      </c>
      <c r="BE27">
        <f>INDEX(IMPORTS!$B$2:$AI$246,MATCH(calculations!$B27,IMPORTS!$A$2:$A$246,0),MATCH(calculations!BE$3,IMPORTS!$B$1:$AI$1,0))</f>
        <v>168858928.61999995</v>
      </c>
      <c r="BF27">
        <f>INDEX(IMPORTS!$B$2:$AI$246,MATCH(calculations!$B27,IMPORTS!$A$2:$A$246,0),MATCH(calculations!BF$3,IMPORTS!$B$1:$AI$1,0))</f>
        <v>198150973.03999996</v>
      </c>
      <c r="BG27">
        <f>INDEX(IMPORTS!$B$2:$AI$246,MATCH(calculations!$B27,IMPORTS!$A$2:$A$246,0),MATCH(calculations!BG$3,IMPORTS!$B$1:$AI$1,0))</f>
        <v>175253538.07000002</v>
      </c>
      <c r="BH27">
        <f>INDEX(IMPORTS!$B$2:$AI$246,MATCH(calculations!$B27,IMPORTS!$A$2:$A$246,0),MATCH(calculations!BH$3,IMPORTS!$B$1:$AI$1,0))</f>
        <v>139412111.11999995</v>
      </c>
      <c r="BI27">
        <f>INDEX(IMPORTS!$B$2:$AI$246,MATCH(calculations!$B27,IMPORTS!$A$2:$A$246,0),MATCH(calculations!BI$3,IMPORTS!$B$1:$AI$1,0))</f>
        <v>139203508.55000004</v>
      </c>
      <c r="BJ27">
        <f>INDEX(IMPORTS!$B$2:$AI$246,MATCH(calculations!$B27,IMPORTS!$A$2:$A$246,0),MATCH(calculations!BJ$3,IMPORTS!$B$1:$AI$1,0))</f>
        <v>207797253.95999998</v>
      </c>
      <c r="BK27">
        <f>INDEX(IMPORTS!$B$2:$AI$246,MATCH(calculations!$B27,IMPORTS!$A$2:$A$246,0),MATCH(calculations!BK$3,IMPORTS!$B$1:$AI$1,0))</f>
        <v>143566578.92000005</v>
      </c>
      <c r="BL27">
        <f>INDEX(IMPORTS!$B$2:$AI$246,MATCH(calculations!$B27,IMPORTS!$A$2:$A$246,0),MATCH(calculations!BL$3,IMPORTS!$B$1:$AI$1,0))</f>
        <v>214187579.98000002</v>
      </c>
      <c r="BM27">
        <f>INDEX(IMPORTS!$B$2:$AI$246,MATCH(calculations!$B27,IMPORTS!$A$2:$A$246,0),MATCH(calculations!BM$3,IMPORTS!$B$1:$AI$1,0))</f>
        <v>193629092.14999986</v>
      </c>
      <c r="BN27">
        <f>INDEX(IMPORTS!$B$2:$AI$246,MATCH(calculations!$B27,IMPORTS!$A$2:$A$246,0),MATCH(calculations!BN$3,IMPORTS!$B$1:$AI$1,0))</f>
        <v>167331351.59000009</v>
      </c>
      <c r="BO27">
        <f>INDEX(IMPORTS!$B$2:$AI$246,MATCH(calculations!$B27,IMPORTS!$A$2:$A$246,0),MATCH(calculations!BO$3,IMPORTS!$B$1:$AI$1,0))</f>
        <v>161097296.20000011</v>
      </c>
      <c r="BP27">
        <f>INDEX(IMPORTS!$B$2:$AI$246,MATCH(calculations!$B27,IMPORTS!$A$2:$A$246,0),MATCH(calculations!BP$3,IMPORTS!$B$1:$AI$1,0))</f>
        <v>317920274.68999982</v>
      </c>
      <c r="BQ27">
        <f>INDEX(IMPORTS!$B$2:$AI$246,MATCH(calculations!$B27,IMPORTS!$A$2:$A$246,0),MATCH(calculations!BQ$3,IMPORTS!$B$1:$AI$1,0))</f>
        <v>169389359.07000008</v>
      </c>
      <c r="BR27">
        <f>INDEX(IMPORTS!$B$2:$AI$246,MATCH(calculations!$B27,IMPORTS!$A$2:$A$246,0),MATCH(calculations!BR$3,IMPORTS!$B$1:$AI$1,0))</f>
        <v>186455958.95000005</v>
      </c>
      <c r="BS27">
        <f>INDEX(IMPORTS!$B$2:$AI$246,MATCH(calculations!$B27,IMPORTS!$A$2:$A$246,0),MATCH(calculations!BS$3,IMPORTS!$B$1:$AI$1,0))</f>
        <v>209494431.00999981</v>
      </c>
      <c r="BU27">
        <f t="shared" si="2"/>
        <v>168745326.34</v>
      </c>
      <c r="BV27">
        <f t="shared" si="3"/>
        <v>162898962.61999995</v>
      </c>
      <c r="BW27">
        <f t="shared" si="4"/>
        <v>221657000.82999995</v>
      </c>
      <c r="BX27">
        <f t="shared" si="5"/>
        <v>182888103.13999993</v>
      </c>
      <c r="BY27">
        <f t="shared" si="6"/>
        <v>223999839.95999995</v>
      </c>
      <c r="BZ27">
        <f t="shared" si="7"/>
        <v>197198903.62999994</v>
      </c>
      <c r="CA27">
        <f t="shared" si="8"/>
        <v>228590711.1699999</v>
      </c>
      <c r="CB27">
        <f t="shared" si="9"/>
        <v>189253099.99000001</v>
      </c>
      <c r="CC27">
        <f t="shared" si="10"/>
        <v>215817644.82999995</v>
      </c>
      <c r="CD27">
        <f t="shared" si="11"/>
        <v>198711838.06000006</v>
      </c>
      <c r="CE27">
        <f t="shared" si="12"/>
        <v>214302848.03000003</v>
      </c>
      <c r="CF27">
        <f t="shared" si="13"/>
        <v>194834871.07999992</v>
      </c>
      <c r="CG27">
        <f t="shared" si="14"/>
        <v>196045530.11000013</v>
      </c>
      <c r="CH27">
        <f t="shared" si="15"/>
        <v>196001117.44</v>
      </c>
      <c r="CI27">
        <f t="shared" si="16"/>
        <v>188474499.70000002</v>
      </c>
      <c r="CJ27">
        <f t="shared" si="17"/>
        <v>217668769.2699998</v>
      </c>
      <c r="CK27">
        <f t="shared" si="18"/>
        <v>238065398.81999999</v>
      </c>
      <c r="CL27">
        <f t="shared" si="19"/>
        <v>225116900.27000007</v>
      </c>
      <c r="CM27">
        <f t="shared" si="20"/>
        <v>243775166.23999995</v>
      </c>
      <c r="CN27">
        <f t="shared" si="21"/>
        <v>218940066.57999995</v>
      </c>
      <c r="CO27">
        <f t="shared" si="22"/>
        <v>247740789.74999997</v>
      </c>
      <c r="CP27">
        <f t="shared" si="23"/>
        <v>218340100.10000002</v>
      </c>
      <c r="CQ27">
        <f t="shared" si="24"/>
        <v>180276897.68999994</v>
      </c>
      <c r="CR27">
        <f t="shared" si="25"/>
        <v>201868756.34000009</v>
      </c>
      <c r="CS27">
        <f t="shared" si="26"/>
        <v>249842742.92999998</v>
      </c>
      <c r="CT27">
        <f t="shared" si="27"/>
        <v>193613578.02000004</v>
      </c>
      <c r="CU27">
        <f t="shared" si="28"/>
        <v>252597290.54000002</v>
      </c>
      <c r="CV27">
        <f t="shared" si="29"/>
        <v>270371131.81999981</v>
      </c>
      <c r="CW27">
        <f t="shared" si="30"/>
        <v>223598275.50000009</v>
      </c>
      <c r="CX27">
        <f t="shared" si="31"/>
        <v>211020319.79000011</v>
      </c>
      <c r="CY27">
        <f t="shared" si="32"/>
        <v>383243155.25999981</v>
      </c>
      <c r="CZ27">
        <f t="shared" si="33"/>
        <v>218469982.59000009</v>
      </c>
      <c r="DA27">
        <f t="shared" si="34"/>
        <v>223776750.32000005</v>
      </c>
      <c r="DB27">
        <f t="shared" si="35"/>
        <v>259879702.48999983</v>
      </c>
      <c r="DC27" t="str">
        <f t="shared" si="36"/>
        <v>Czechia</v>
      </c>
      <c r="DD27">
        <f t="shared" si="37"/>
        <v>0.18886132097960145</v>
      </c>
      <c r="DE27">
        <f t="shared" si="38"/>
        <v>0.177511337774684</v>
      </c>
      <c r="DF27">
        <f t="shared" si="41"/>
        <v>0.20917369166569194</v>
      </c>
      <c r="DG27">
        <f t="shared" si="42"/>
        <v>0.19493652670546177</v>
      </c>
      <c r="DH27">
        <f t="shared" si="43"/>
        <v>0.21159011787381696</v>
      </c>
      <c r="DI27">
        <f t="shared" si="44"/>
        <v>0.18993039186742317</v>
      </c>
      <c r="DJ27">
        <f t="shared" si="45"/>
        <v>0.23709166064984824</v>
      </c>
      <c r="DK27">
        <f t="shared" si="46"/>
        <v>0.17681579851938323</v>
      </c>
      <c r="DL27">
        <f t="shared" si="47"/>
        <v>0.21169834666900667</v>
      </c>
      <c r="DM27">
        <f t="shared" si="48"/>
        <v>0.18831682228837007</v>
      </c>
      <c r="DN27">
        <f t="shared" si="49"/>
        <v>0.21194122489309103</v>
      </c>
      <c r="DO27">
        <f t="shared" si="50"/>
        <v>0.20368141981570459</v>
      </c>
      <c r="DP27">
        <f t="shared" si="51"/>
        <v>0.21939917283693194</v>
      </c>
      <c r="DQ27">
        <f t="shared" si="52"/>
        <v>0.19025622022890912</v>
      </c>
      <c r="DR27">
        <f t="shared" si="53"/>
        <v>0.18893362779148923</v>
      </c>
      <c r="DS27">
        <f t="shared" si="54"/>
        <v>0.20254661945085956</v>
      </c>
      <c r="DT27">
        <f t="shared" si="55"/>
        <v>0.21521571750732918</v>
      </c>
      <c r="DU27">
        <f t="shared" si="56"/>
        <v>0.22499347220903851</v>
      </c>
      <c r="DV27">
        <f t="shared" si="57"/>
        <v>0.22096709073514237</v>
      </c>
      <c r="DW27">
        <f t="shared" si="58"/>
        <v>0.1996722448895851</v>
      </c>
      <c r="DX27">
        <f t="shared" si="59"/>
        <v>0.2458952686788328</v>
      </c>
      <c r="DY27">
        <f t="shared" si="60"/>
        <v>0.1882132814062645</v>
      </c>
      <c r="DZ27">
        <f t="shared" si="61"/>
        <v>0.17130753607743124</v>
      </c>
      <c r="EA27">
        <f t="shared" si="62"/>
        <v>0.19857206786529433</v>
      </c>
      <c r="EB27">
        <f t="shared" si="63"/>
        <v>0.26576260613121849</v>
      </c>
      <c r="EC27">
        <f t="shared" si="64"/>
        <v>0.20054679762258254</v>
      </c>
      <c r="ED27">
        <f t="shared" si="65"/>
        <v>0.23493013687058109</v>
      </c>
      <c r="EE27">
        <f t="shared" si="66"/>
        <v>0.24864001854573459</v>
      </c>
      <c r="EF27">
        <f t="shared" si="67"/>
        <v>0.20378683976751705</v>
      </c>
      <c r="EG27">
        <f t="shared" si="68"/>
        <v>0.19631765031654572</v>
      </c>
      <c r="EH27">
        <f t="shared" si="69"/>
        <v>0.33786086775256646</v>
      </c>
      <c r="EI27">
        <f t="shared" si="70"/>
        <v>0.19268786106243996</v>
      </c>
      <c r="EJ27">
        <f t="shared" si="39"/>
        <v>0.19395531935295762</v>
      </c>
      <c r="EK27">
        <f t="shared" si="40"/>
        <v>0.19738843219058722</v>
      </c>
    </row>
    <row r="28" spans="1:141" x14ac:dyDescent="0.3">
      <c r="A28" s="23" t="s">
        <v>303</v>
      </c>
      <c r="B28" s="23" t="s">
        <v>179</v>
      </c>
      <c r="C28">
        <f>INDEX(EXPORTS!$B$2:$AI$235,MATCH(calculations!$B28,EXPORTS!$A$2:$A$235,0),MATCH(calculations!C$3,EXPORTS!$B$1:$AI$1,0))</f>
        <v>15760902.469999999</v>
      </c>
      <c r="D28">
        <f>INDEX(EXPORTS!$B$2:$AI$235,MATCH(calculations!$B28,EXPORTS!$A$2:$A$235,0),MATCH(calculations!D$3,EXPORTS!$B$1:$AI$1,0))</f>
        <v>20617312.199999999</v>
      </c>
      <c r="E28">
        <f>INDEX(EXPORTS!$B$2:$AI$235,MATCH(calculations!$B28,EXPORTS!$A$2:$A$235,0),MATCH(calculations!E$3,EXPORTS!$B$1:$AI$1,0))</f>
        <v>14105248.09</v>
      </c>
      <c r="F28">
        <f>INDEX(EXPORTS!$B$2:$AI$235,MATCH(calculations!$B28,EXPORTS!$A$2:$A$235,0),MATCH(calculations!F$3,EXPORTS!$B$1:$AI$1,0))</f>
        <v>13369320.700000001</v>
      </c>
      <c r="G28">
        <f>INDEX(EXPORTS!$B$2:$AI$235,MATCH(calculations!$B28,EXPORTS!$A$2:$A$235,0),MATCH(calculations!G$3,EXPORTS!$B$1:$AI$1,0))</f>
        <v>15374481.02</v>
      </c>
      <c r="H28">
        <f>INDEX(EXPORTS!$B$2:$AI$235,MATCH(calculations!$B28,EXPORTS!$A$2:$A$235,0),MATCH(calculations!H$3,EXPORTS!$B$1:$AI$1,0))</f>
        <v>10437790.5</v>
      </c>
      <c r="I28">
        <f>INDEX(EXPORTS!$B$2:$AI$235,MATCH(calculations!$B28,EXPORTS!$A$2:$A$235,0),MATCH(calculations!I$3,EXPORTS!$B$1:$AI$1,0))</f>
        <v>49443563.970000014</v>
      </c>
      <c r="J28">
        <f>INDEX(EXPORTS!$B$2:$AI$235,MATCH(calculations!$B28,EXPORTS!$A$2:$A$235,0),MATCH(calculations!J$3,EXPORTS!$B$1:$AI$1,0))</f>
        <v>13433159.239999995</v>
      </c>
      <c r="K28">
        <f>INDEX(EXPORTS!$B$2:$AI$235,MATCH(calculations!$B28,EXPORTS!$A$2:$A$235,0),MATCH(calculations!K$3,EXPORTS!$B$1:$AI$1,0))</f>
        <v>26343082.770000007</v>
      </c>
      <c r="L28">
        <f>INDEX(EXPORTS!$B$2:$AI$235,MATCH(calculations!$B28,EXPORTS!$A$2:$A$235,0),MATCH(calculations!L$3,EXPORTS!$B$1:$AI$1,0))</f>
        <v>14067528.130000006</v>
      </c>
      <c r="M28">
        <f>INDEX(EXPORTS!$B$2:$AI$235,MATCH(calculations!$B28,EXPORTS!$A$2:$A$235,0),MATCH(calculations!M$3,EXPORTS!$B$1:$AI$1,0))</f>
        <v>16583156.380000001</v>
      </c>
      <c r="N28">
        <f>INDEX(EXPORTS!$B$2:$AI$235,MATCH(calculations!$B28,EXPORTS!$A$2:$A$235,0),MATCH(calculations!N$3,EXPORTS!$B$1:$AI$1,0))</f>
        <v>15006280.790000003</v>
      </c>
      <c r="O28">
        <f>INDEX(EXPORTS!$B$2:$AI$235,MATCH(calculations!$B28,EXPORTS!$A$2:$A$235,0),MATCH(calculations!O$3,EXPORTS!$B$1:$AI$1,0))</f>
        <v>17820818.82</v>
      </c>
      <c r="P28">
        <f>INDEX(EXPORTS!$B$2:$AI$235,MATCH(calculations!$B28,EXPORTS!$A$2:$A$235,0),MATCH(calculations!P$3,EXPORTS!$B$1:$AI$1,0))</f>
        <v>46134930.729999989</v>
      </c>
      <c r="Q28">
        <f>INDEX(EXPORTS!$B$2:$AI$235,MATCH(calculations!$B28,EXPORTS!$A$2:$A$235,0),MATCH(calculations!Q$3,EXPORTS!$B$1:$AI$1,0))</f>
        <v>12797272.020000003</v>
      </c>
      <c r="R28">
        <f>INDEX(EXPORTS!$B$2:$AI$235,MATCH(calculations!$B28,EXPORTS!$A$2:$A$235,0),MATCH(calculations!R$3,EXPORTS!$B$1:$AI$1,0))</f>
        <v>12117719.660000004</v>
      </c>
      <c r="S28">
        <f>INDEX(EXPORTS!$B$2:$AI$235,MATCH(calculations!$B28,EXPORTS!$A$2:$A$235,0),MATCH(calculations!S$3,EXPORTS!$B$1:$AI$1,0))</f>
        <v>14591562.669999994</v>
      </c>
      <c r="T28">
        <f>INDEX(EXPORTS!$B$2:$AI$235,MATCH(calculations!$B28,EXPORTS!$A$2:$A$235,0),MATCH(calculations!T$3,EXPORTS!$B$1:$AI$1,0))</f>
        <v>10278583.900000002</v>
      </c>
      <c r="U28">
        <f>INDEX(EXPORTS!$B$2:$AI$235,MATCH(calculations!$B28,EXPORTS!$A$2:$A$235,0),MATCH(calculations!U$3,EXPORTS!$B$1:$AI$1,0))</f>
        <v>39091787.259999998</v>
      </c>
      <c r="V28">
        <f>INDEX(EXPORTS!$B$2:$AI$235,MATCH(calculations!$B28,EXPORTS!$A$2:$A$235,0),MATCH(calculations!V$3,EXPORTS!$B$1:$AI$1,0))</f>
        <v>16669335.300000001</v>
      </c>
      <c r="W28">
        <f>INDEX(EXPORTS!$B$2:$AI$235,MATCH(calculations!$B28,EXPORTS!$A$2:$A$235,0),MATCH(calculations!W$3,EXPORTS!$B$1:$AI$1,0))</f>
        <v>9379508.2800000012</v>
      </c>
      <c r="X28">
        <f>INDEX(EXPORTS!$B$2:$AI$235,MATCH(calculations!$B28,EXPORTS!$A$2:$A$235,0),MATCH(calculations!X$3,EXPORTS!$B$1:$AI$1,0))</f>
        <v>17500940.399999999</v>
      </c>
      <c r="Y28">
        <f>INDEX(EXPORTS!$B$2:$AI$235,MATCH(calculations!$B28,EXPORTS!$A$2:$A$235,0),MATCH(calculations!Y$3,EXPORTS!$B$1:$AI$1,0))</f>
        <v>9869619.9499999993</v>
      </c>
      <c r="Z28">
        <f>INDEX(EXPORTS!$B$2:$AI$235,MATCH(calculations!$B28,EXPORTS!$A$2:$A$235,0),MATCH(calculations!Z$3,EXPORTS!$B$1:$AI$1,0))</f>
        <v>24880036.54999999</v>
      </c>
      <c r="AA28">
        <f>INDEX(EXPORTS!$B$2:$AI$235,MATCH(calculations!$B28,EXPORTS!$A$2:$A$235,0),MATCH(calculations!AA$3,EXPORTS!$B$1:$AI$1,0))</f>
        <v>22976471.890000001</v>
      </c>
      <c r="AB28">
        <f>INDEX(EXPORTS!$B$2:$AI$235,MATCH(calculations!$B28,EXPORTS!$A$2:$A$235,0),MATCH(calculations!AB$3,EXPORTS!$B$1:$AI$1,0))</f>
        <v>14820296.599999998</v>
      </c>
      <c r="AC28">
        <f>INDEX(EXPORTS!$B$2:$AI$235,MATCH(calculations!$B28,EXPORTS!$A$2:$A$235,0),MATCH(calculations!AC$3,EXPORTS!$B$1:$AI$1,0))</f>
        <v>14177278.309999999</v>
      </c>
      <c r="AD28">
        <f>INDEX(EXPORTS!$B$2:$AI$235,MATCH(calculations!$B28,EXPORTS!$A$2:$A$235,0),MATCH(calculations!AD$3,EXPORTS!$B$1:$AI$1,0))</f>
        <v>21053987.190000013</v>
      </c>
      <c r="AE28">
        <f>INDEX(EXPORTS!$B$2:$AI$235,MATCH(calculations!$B28,EXPORTS!$A$2:$A$235,0),MATCH(calculations!AE$3,EXPORTS!$B$1:$AI$1,0))</f>
        <v>14148059.740000002</v>
      </c>
      <c r="AF28">
        <f>INDEX(EXPORTS!$B$2:$AI$235,MATCH(calculations!$B28,EXPORTS!$A$2:$A$235,0),MATCH(calculations!AF$3,EXPORTS!$B$1:$AI$1,0))</f>
        <v>33574321.870000005</v>
      </c>
      <c r="AG28">
        <f>INDEX(EXPORTS!$B$2:$AI$235,MATCH(calculations!$B28,EXPORTS!$A$2:$A$235,0),MATCH(calculations!AG$3,EXPORTS!$B$1:$AI$1,0))</f>
        <v>38576381.32</v>
      </c>
      <c r="AH28">
        <f>INDEX(EXPORTS!$B$2:$AI$235,MATCH(calculations!$B28,EXPORTS!$A$2:$A$235,0),MATCH(calculations!AH$3,EXPORTS!$B$1:$AI$1,0))</f>
        <v>14520097.869999997</v>
      </c>
      <c r="AI28">
        <f>INDEX(EXPORTS!$B$2:$AI$235,MATCH(calculations!$B28,EXPORTS!$A$2:$A$235,0),MATCH(calculations!AI$3,EXPORTS!$B$1:$AI$1,0))</f>
        <v>6018113.4799999986</v>
      </c>
      <c r="AJ28">
        <f>INDEX(EXPORTS!$B$2:$AI$235,MATCH(calculations!$B28,EXPORTS!$A$2:$A$235,0),MATCH(calculations!AJ$3,EXPORTS!$B$1:$AI$1,0))</f>
        <v>7125861.96</v>
      </c>
      <c r="AL28">
        <f>INDEX(IMPORTS!$B$2:$AI$246,MATCH(calculations!$B28,IMPORTS!$A$2:$A$246,0),MATCH(calculations!AL$3,IMPORTS!$B$1:$AI$1,0))</f>
        <v>77368976.099999994</v>
      </c>
      <c r="AM28">
        <f>INDEX(IMPORTS!$B$2:$AI$246,MATCH(calculations!$B28,IMPORTS!$A$2:$A$246,0),MATCH(calculations!AM$3,IMPORTS!$B$1:$AI$1,0))</f>
        <v>94176930.110000014</v>
      </c>
      <c r="AN28">
        <f>INDEX(IMPORTS!$B$2:$AI$246,MATCH(calculations!$B28,IMPORTS!$A$2:$A$246,0),MATCH(calculations!AN$3,IMPORTS!$B$1:$AI$1,0))</f>
        <v>116350971.22000001</v>
      </c>
      <c r="AO28">
        <f>INDEX(IMPORTS!$B$2:$AI$246,MATCH(calculations!$B28,IMPORTS!$A$2:$A$246,0),MATCH(calculations!AO$3,IMPORTS!$B$1:$AI$1,0))</f>
        <v>85190342.440000042</v>
      </c>
      <c r="AP28">
        <f>INDEX(IMPORTS!$B$2:$AI$246,MATCH(calculations!$B28,IMPORTS!$A$2:$A$246,0),MATCH(calculations!AP$3,IMPORTS!$B$1:$AI$1,0))</f>
        <v>100330440.19999999</v>
      </c>
      <c r="AQ28">
        <f>INDEX(IMPORTS!$B$2:$AI$246,MATCH(calculations!$B28,IMPORTS!$A$2:$A$246,0),MATCH(calculations!AQ$3,IMPORTS!$B$1:$AI$1,0))</f>
        <v>92871842.569999993</v>
      </c>
      <c r="AR28">
        <f>INDEX(IMPORTS!$B$2:$AI$246,MATCH(calculations!$B28,IMPORTS!$A$2:$A$246,0),MATCH(calculations!AR$3,IMPORTS!$B$1:$AI$1,0))</f>
        <v>98692027.470000058</v>
      </c>
      <c r="AS28">
        <f>INDEX(IMPORTS!$B$2:$AI$246,MATCH(calculations!$B28,IMPORTS!$A$2:$A$246,0),MATCH(calculations!AS$3,IMPORTS!$B$1:$AI$1,0))</f>
        <v>94003308.859999985</v>
      </c>
      <c r="AT28">
        <f>INDEX(IMPORTS!$B$2:$AI$246,MATCH(calculations!$B28,IMPORTS!$A$2:$A$246,0),MATCH(calculations!AT$3,IMPORTS!$B$1:$AI$1,0))</f>
        <v>86299801.580000043</v>
      </c>
      <c r="AU28">
        <f>INDEX(IMPORTS!$B$2:$AI$246,MATCH(calculations!$B28,IMPORTS!$A$2:$A$246,0),MATCH(calculations!AU$3,IMPORTS!$B$1:$AI$1,0))</f>
        <v>101137386.05000001</v>
      </c>
      <c r="AV28">
        <f>INDEX(IMPORTS!$B$2:$AI$246,MATCH(calculations!$B28,IMPORTS!$A$2:$A$246,0),MATCH(calculations!AV$3,IMPORTS!$B$1:$AI$1,0))</f>
        <v>110675411.66999999</v>
      </c>
      <c r="AW28">
        <f>INDEX(IMPORTS!$B$2:$AI$246,MATCH(calculations!$B28,IMPORTS!$A$2:$A$246,0),MATCH(calculations!AW$3,IMPORTS!$B$1:$AI$1,0))</f>
        <v>105164939.44000003</v>
      </c>
      <c r="AX28">
        <f>INDEX(IMPORTS!$B$2:$AI$246,MATCH(calculations!$B28,IMPORTS!$A$2:$A$246,0),MATCH(calculations!AX$3,IMPORTS!$B$1:$AI$1,0))</f>
        <v>86140568.150000036</v>
      </c>
      <c r="AY28">
        <f>INDEX(IMPORTS!$B$2:$AI$246,MATCH(calculations!$B28,IMPORTS!$A$2:$A$246,0),MATCH(calculations!AY$3,IMPORTS!$B$1:$AI$1,0))</f>
        <v>96481589.530000001</v>
      </c>
      <c r="AZ28">
        <f>INDEX(IMPORTS!$B$2:$AI$246,MATCH(calculations!$B28,IMPORTS!$A$2:$A$246,0),MATCH(calculations!AZ$3,IMPORTS!$B$1:$AI$1,0))</f>
        <v>137715304.50999999</v>
      </c>
      <c r="BA28">
        <f>INDEX(IMPORTS!$B$2:$AI$246,MATCH(calculations!$B28,IMPORTS!$A$2:$A$246,0),MATCH(calculations!BA$3,IMPORTS!$B$1:$AI$1,0))</f>
        <v>119704727.64000003</v>
      </c>
      <c r="BB28">
        <f>INDEX(IMPORTS!$B$2:$AI$246,MATCH(calculations!$B28,IMPORTS!$A$2:$A$246,0),MATCH(calculations!BB$3,IMPORTS!$B$1:$AI$1,0))</f>
        <v>98659590.189999908</v>
      </c>
      <c r="BC28">
        <f>INDEX(IMPORTS!$B$2:$AI$246,MATCH(calculations!$B28,IMPORTS!$A$2:$A$246,0),MATCH(calculations!BC$3,IMPORTS!$B$1:$AI$1,0))</f>
        <v>129807961.46999997</v>
      </c>
      <c r="BD28">
        <f>INDEX(IMPORTS!$B$2:$AI$246,MATCH(calculations!$B28,IMPORTS!$A$2:$A$246,0),MATCH(calculations!BD$3,IMPORTS!$B$1:$AI$1,0))</f>
        <v>176809318.31999999</v>
      </c>
      <c r="BE28">
        <f>INDEX(IMPORTS!$B$2:$AI$246,MATCH(calculations!$B28,IMPORTS!$A$2:$A$246,0),MATCH(calculations!BE$3,IMPORTS!$B$1:$AI$1,0))</f>
        <v>178100215.74000004</v>
      </c>
      <c r="BF28">
        <f>INDEX(IMPORTS!$B$2:$AI$246,MATCH(calculations!$B28,IMPORTS!$A$2:$A$246,0),MATCH(calculations!BF$3,IMPORTS!$B$1:$AI$1,0))</f>
        <v>122050088.97999996</v>
      </c>
      <c r="BG28">
        <f>INDEX(IMPORTS!$B$2:$AI$246,MATCH(calculations!$B28,IMPORTS!$A$2:$A$246,0),MATCH(calculations!BG$3,IMPORTS!$B$1:$AI$1,0))</f>
        <v>172236450.58000001</v>
      </c>
      <c r="BH28">
        <f>INDEX(IMPORTS!$B$2:$AI$246,MATCH(calculations!$B28,IMPORTS!$A$2:$A$246,0),MATCH(calculations!BH$3,IMPORTS!$B$1:$AI$1,0))</f>
        <v>157873466.91999996</v>
      </c>
      <c r="BI28">
        <f>INDEX(IMPORTS!$B$2:$AI$246,MATCH(calculations!$B28,IMPORTS!$A$2:$A$246,0),MATCH(calculations!BI$3,IMPORTS!$B$1:$AI$1,0))</f>
        <v>164877274.37999988</v>
      </c>
      <c r="BJ28">
        <f>INDEX(IMPORTS!$B$2:$AI$246,MATCH(calculations!$B28,IMPORTS!$A$2:$A$246,0),MATCH(calculations!BJ$3,IMPORTS!$B$1:$AI$1,0))</f>
        <v>144294121</v>
      </c>
      <c r="BK28">
        <f>INDEX(IMPORTS!$B$2:$AI$246,MATCH(calculations!$B28,IMPORTS!$A$2:$A$246,0),MATCH(calculations!BK$3,IMPORTS!$B$1:$AI$1,0))</f>
        <v>149622816.54000002</v>
      </c>
      <c r="BL28">
        <f>INDEX(IMPORTS!$B$2:$AI$246,MATCH(calculations!$B28,IMPORTS!$A$2:$A$246,0),MATCH(calculations!BL$3,IMPORTS!$B$1:$AI$1,0))</f>
        <v>177677241.07999998</v>
      </c>
      <c r="BM28">
        <f>INDEX(IMPORTS!$B$2:$AI$246,MATCH(calculations!$B28,IMPORTS!$A$2:$A$246,0),MATCH(calculations!BM$3,IMPORTS!$B$1:$AI$1,0))</f>
        <v>160510294.01999998</v>
      </c>
      <c r="BN28">
        <f>INDEX(IMPORTS!$B$2:$AI$246,MATCH(calculations!$B28,IMPORTS!$A$2:$A$246,0),MATCH(calculations!BN$3,IMPORTS!$B$1:$AI$1,0))</f>
        <v>145382488.41</v>
      </c>
      <c r="BO28">
        <f>INDEX(IMPORTS!$B$2:$AI$246,MATCH(calculations!$B28,IMPORTS!$A$2:$A$246,0),MATCH(calculations!BO$3,IMPORTS!$B$1:$AI$1,0))</f>
        <v>124004121.29999988</v>
      </c>
      <c r="BP28">
        <f>INDEX(IMPORTS!$B$2:$AI$246,MATCH(calculations!$B28,IMPORTS!$A$2:$A$246,0),MATCH(calculations!BP$3,IMPORTS!$B$1:$AI$1,0))</f>
        <v>154482791.5200001</v>
      </c>
      <c r="BQ28">
        <f>INDEX(IMPORTS!$B$2:$AI$246,MATCH(calculations!$B28,IMPORTS!$A$2:$A$246,0),MATCH(calculations!BQ$3,IMPORTS!$B$1:$AI$1,0))</f>
        <v>146818330.94000009</v>
      </c>
      <c r="BR28">
        <f>INDEX(IMPORTS!$B$2:$AI$246,MATCH(calculations!$B28,IMPORTS!$A$2:$A$246,0),MATCH(calculations!BR$3,IMPORTS!$B$1:$AI$1,0))</f>
        <v>129058941.77000004</v>
      </c>
      <c r="BS28">
        <f>INDEX(IMPORTS!$B$2:$AI$246,MATCH(calculations!$B28,IMPORTS!$A$2:$A$246,0),MATCH(calculations!BS$3,IMPORTS!$B$1:$AI$1,0))</f>
        <v>165150563.32000008</v>
      </c>
      <c r="BU28">
        <f t="shared" si="2"/>
        <v>93129878.569999993</v>
      </c>
      <c r="BV28">
        <f t="shared" si="3"/>
        <v>114794242.31000002</v>
      </c>
      <c r="BW28">
        <f t="shared" si="4"/>
        <v>130456219.31000002</v>
      </c>
      <c r="BX28">
        <f t="shared" si="5"/>
        <v>98559663.140000045</v>
      </c>
      <c r="BY28">
        <f t="shared" si="6"/>
        <v>115704921.21999998</v>
      </c>
      <c r="BZ28">
        <f t="shared" si="7"/>
        <v>103309633.06999999</v>
      </c>
      <c r="CA28">
        <f t="shared" si="8"/>
        <v>148135591.44000006</v>
      </c>
      <c r="CB28">
        <f t="shared" si="9"/>
        <v>107436468.09999998</v>
      </c>
      <c r="CC28">
        <f t="shared" si="10"/>
        <v>112642884.35000005</v>
      </c>
      <c r="CD28">
        <f t="shared" si="11"/>
        <v>115204914.18000002</v>
      </c>
      <c r="CE28">
        <f t="shared" si="12"/>
        <v>127258568.04999998</v>
      </c>
      <c r="CF28">
        <f t="shared" si="13"/>
        <v>120171220.23000003</v>
      </c>
      <c r="CG28">
        <f t="shared" si="14"/>
        <v>103961386.97000003</v>
      </c>
      <c r="CH28">
        <f t="shared" si="15"/>
        <v>142616520.25999999</v>
      </c>
      <c r="CI28">
        <f t="shared" si="16"/>
        <v>150512576.53</v>
      </c>
      <c r="CJ28">
        <f t="shared" si="17"/>
        <v>131822447.30000004</v>
      </c>
      <c r="CK28">
        <f t="shared" si="18"/>
        <v>113251152.8599999</v>
      </c>
      <c r="CL28">
        <f t="shared" si="19"/>
        <v>140086545.36999997</v>
      </c>
      <c r="CM28">
        <f t="shared" si="20"/>
        <v>215901105.57999998</v>
      </c>
      <c r="CN28">
        <f t="shared" si="21"/>
        <v>194769551.04000005</v>
      </c>
      <c r="CO28">
        <f t="shared" si="22"/>
        <v>131429597.25999996</v>
      </c>
      <c r="CP28">
        <f t="shared" si="23"/>
        <v>189737390.98000002</v>
      </c>
      <c r="CQ28">
        <f t="shared" si="24"/>
        <v>167743086.86999995</v>
      </c>
      <c r="CR28">
        <f t="shared" si="25"/>
        <v>189757310.92999986</v>
      </c>
      <c r="CS28">
        <f t="shared" si="26"/>
        <v>167270592.88999999</v>
      </c>
      <c r="CT28">
        <f t="shared" si="27"/>
        <v>164443113.14000002</v>
      </c>
      <c r="CU28">
        <f t="shared" si="28"/>
        <v>191854519.38999999</v>
      </c>
      <c r="CV28">
        <f t="shared" si="29"/>
        <v>181564281.20999998</v>
      </c>
      <c r="CW28">
        <f t="shared" si="30"/>
        <v>159530548.15000001</v>
      </c>
      <c r="CX28">
        <f t="shared" si="31"/>
        <v>157578443.1699999</v>
      </c>
      <c r="CY28">
        <f t="shared" si="32"/>
        <v>193059172.84000009</v>
      </c>
      <c r="CZ28">
        <f t="shared" si="33"/>
        <v>161338428.81000009</v>
      </c>
      <c r="DA28">
        <f t="shared" si="34"/>
        <v>135077055.25000003</v>
      </c>
      <c r="DB28">
        <f t="shared" si="35"/>
        <v>172276425.28000009</v>
      </c>
      <c r="DC28" t="str">
        <f t="shared" si="36"/>
        <v>Denmark</v>
      </c>
      <c r="DD28">
        <f t="shared" si="37"/>
        <v>0.10423181649464623</v>
      </c>
      <c r="DE28">
        <f t="shared" si="38"/>
        <v>0.1250915241787888</v>
      </c>
      <c r="DF28">
        <f t="shared" si="41"/>
        <v>0.12310916818165558</v>
      </c>
      <c r="DG28">
        <f t="shared" si="42"/>
        <v>0.10505264189363139</v>
      </c>
      <c r="DH28">
        <f t="shared" si="43"/>
        <v>0.10929480094223415</v>
      </c>
      <c r="DI28">
        <f t="shared" si="44"/>
        <v>9.9501765635981718E-2</v>
      </c>
      <c r="DJ28">
        <f t="shared" si="45"/>
        <v>0.15364453435615544</v>
      </c>
      <c r="DK28">
        <f t="shared" si="46"/>
        <v>0.10037597745139971</v>
      </c>
      <c r="DL28">
        <f t="shared" si="47"/>
        <v>0.11049287651946592</v>
      </c>
      <c r="DM28">
        <f t="shared" si="48"/>
        <v>0.10917831349248192</v>
      </c>
      <c r="DN28">
        <f t="shared" si="49"/>
        <v>0.12585617521462936</v>
      </c>
      <c r="DO28">
        <f t="shared" si="50"/>
        <v>0.12562763853182077</v>
      </c>
      <c r="DP28">
        <f t="shared" si="51"/>
        <v>0.11634563815558642</v>
      </c>
      <c r="DQ28">
        <f t="shared" si="52"/>
        <v>0.1384363540436111</v>
      </c>
      <c r="DR28">
        <f t="shared" si="53"/>
        <v>0.15087922852863822</v>
      </c>
      <c r="DS28">
        <f t="shared" si="54"/>
        <v>0.12266431770574654</v>
      </c>
      <c r="DT28">
        <f t="shared" si="55"/>
        <v>0.10238122903247153</v>
      </c>
      <c r="DU28">
        <f t="shared" si="56"/>
        <v>0.14000973811723003</v>
      </c>
      <c r="DV28">
        <f t="shared" si="57"/>
        <v>0.19570098104064129</v>
      </c>
      <c r="DW28">
        <f t="shared" si="58"/>
        <v>0.17762885569454751</v>
      </c>
      <c r="DX28">
        <f t="shared" si="59"/>
        <v>0.13045052517678299</v>
      </c>
      <c r="DY28">
        <f t="shared" si="60"/>
        <v>0.16355720706115576</v>
      </c>
      <c r="DZ28">
        <f t="shared" si="61"/>
        <v>0.15939732308426663</v>
      </c>
      <c r="EA28">
        <f t="shared" si="62"/>
        <v>0.18665841265928151</v>
      </c>
      <c r="EB28">
        <f t="shared" si="63"/>
        <v>0.17792899715328334</v>
      </c>
      <c r="EC28">
        <f t="shared" si="64"/>
        <v>0.17033175084398464</v>
      </c>
      <c r="ED28">
        <f t="shared" si="65"/>
        <v>0.17843583517137851</v>
      </c>
      <c r="EE28">
        <f t="shared" si="66"/>
        <v>0.16697102957482968</v>
      </c>
      <c r="EF28">
        <f t="shared" si="67"/>
        <v>0.14539569315179357</v>
      </c>
      <c r="EG28">
        <f t="shared" si="68"/>
        <v>0.14659929306551878</v>
      </c>
      <c r="EH28">
        <f t="shared" si="69"/>
        <v>0.17019779418908015</v>
      </c>
      <c r="EI28">
        <f t="shared" si="70"/>
        <v>0.14229852717531469</v>
      </c>
      <c r="EJ28">
        <f t="shared" si="39"/>
        <v>0.11707611872460606</v>
      </c>
      <c r="EK28">
        <f t="shared" si="40"/>
        <v>0.13085044027525233</v>
      </c>
    </row>
    <row r="29" spans="1:141" x14ac:dyDescent="0.3">
      <c r="A29" s="23" t="s">
        <v>182</v>
      </c>
      <c r="B29" s="23" t="s">
        <v>182</v>
      </c>
      <c r="C29">
        <f>INDEX(EXPORTS!$B$2:$AI$235,MATCH(calculations!$B29,EXPORTS!$A$2:$A$235,0),MATCH(calculations!C$3,EXPORTS!$B$1:$AI$1,0))</f>
        <v>813450.98</v>
      </c>
      <c r="D29">
        <f>INDEX(EXPORTS!$B$2:$AI$235,MATCH(calculations!$B29,EXPORTS!$A$2:$A$235,0),MATCH(calculations!D$3,EXPORTS!$B$1:$AI$1,0))</f>
        <v>949792.46000000008</v>
      </c>
      <c r="E29">
        <f>INDEX(EXPORTS!$B$2:$AI$235,MATCH(calculations!$B29,EXPORTS!$A$2:$A$235,0),MATCH(calculations!E$3,EXPORTS!$B$1:$AI$1,0))</f>
        <v>697892.39000000013</v>
      </c>
      <c r="F29">
        <f>INDEX(EXPORTS!$B$2:$AI$235,MATCH(calculations!$B29,EXPORTS!$A$2:$A$235,0),MATCH(calculations!F$3,EXPORTS!$B$1:$AI$1,0))</f>
        <v>4804426.92</v>
      </c>
      <c r="G29">
        <f>INDEX(EXPORTS!$B$2:$AI$235,MATCH(calculations!$B29,EXPORTS!$A$2:$A$235,0),MATCH(calculations!G$3,EXPORTS!$B$1:$AI$1,0))</f>
        <v>671632.95</v>
      </c>
      <c r="H29">
        <f>INDEX(EXPORTS!$B$2:$AI$235,MATCH(calculations!$B29,EXPORTS!$A$2:$A$235,0),MATCH(calculations!H$3,EXPORTS!$B$1:$AI$1,0))</f>
        <v>478224.99999999994</v>
      </c>
      <c r="I29">
        <f>INDEX(EXPORTS!$B$2:$AI$235,MATCH(calculations!$B29,EXPORTS!$A$2:$A$235,0),MATCH(calculations!I$3,EXPORTS!$B$1:$AI$1,0))</f>
        <v>515125.72000000003</v>
      </c>
      <c r="J29">
        <f>INDEX(EXPORTS!$B$2:$AI$235,MATCH(calculations!$B29,EXPORTS!$A$2:$A$235,0),MATCH(calculations!J$3,EXPORTS!$B$1:$AI$1,0))</f>
        <v>603747.28</v>
      </c>
      <c r="K29">
        <f>INDEX(EXPORTS!$B$2:$AI$235,MATCH(calculations!$B29,EXPORTS!$A$2:$A$235,0),MATCH(calculations!K$3,EXPORTS!$B$1:$AI$1,0))</f>
        <v>614712.16</v>
      </c>
      <c r="L29">
        <f>INDEX(EXPORTS!$B$2:$AI$235,MATCH(calculations!$B29,EXPORTS!$A$2:$A$235,0),MATCH(calculations!L$3,EXPORTS!$B$1:$AI$1,0))</f>
        <v>728426.24000000011</v>
      </c>
      <c r="M29">
        <f>INDEX(EXPORTS!$B$2:$AI$235,MATCH(calculations!$B29,EXPORTS!$A$2:$A$235,0),MATCH(calculations!M$3,EXPORTS!$B$1:$AI$1,0))</f>
        <v>567245.95999999985</v>
      </c>
      <c r="N29">
        <f>INDEX(EXPORTS!$B$2:$AI$235,MATCH(calculations!$B29,EXPORTS!$A$2:$A$235,0),MATCH(calculations!N$3,EXPORTS!$B$1:$AI$1,0))</f>
        <v>707437.27</v>
      </c>
      <c r="O29">
        <f>INDEX(EXPORTS!$B$2:$AI$235,MATCH(calculations!$B29,EXPORTS!$A$2:$A$235,0),MATCH(calculations!O$3,EXPORTS!$B$1:$AI$1,0))</f>
        <v>853794.19000000018</v>
      </c>
      <c r="P29">
        <f>INDEX(EXPORTS!$B$2:$AI$235,MATCH(calculations!$B29,EXPORTS!$A$2:$A$235,0),MATCH(calculations!P$3,EXPORTS!$B$1:$AI$1,0))</f>
        <v>858264.6</v>
      </c>
      <c r="Q29">
        <f>INDEX(EXPORTS!$B$2:$AI$235,MATCH(calculations!$B29,EXPORTS!$A$2:$A$235,0),MATCH(calculations!Q$3,EXPORTS!$B$1:$AI$1,0))</f>
        <v>325096.65000000002</v>
      </c>
      <c r="R29">
        <f>INDEX(EXPORTS!$B$2:$AI$235,MATCH(calculations!$B29,EXPORTS!$A$2:$A$235,0),MATCH(calculations!R$3,EXPORTS!$B$1:$AI$1,0))</f>
        <v>1169831.25</v>
      </c>
      <c r="S29">
        <f>INDEX(EXPORTS!$B$2:$AI$235,MATCH(calculations!$B29,EXPORTS!$A$2:$A$235,0),MATCH(calculations!S$3,EXPORTS!$B$1:$AI$1,0))</f>
        <v>351606.33999999997</v>
      </c>
      <c r="T29">
        <f>INDEX(EXPORTS!$B$2:$AI$235,MATCH(calculations!$B29,EXPORTS!$A$2:$A$235,0),MATCH(calculations!T$3,EXPORTS!$B$1:$AI$1,0))</f>
        <v>464870.38</v>
      </c>
      <c r="U29">
        <f>INDEX(EXPORTS!$B$2:$AI$235,MATCH(calculations!$B29,EXPORTS!$A$2:$A$235,0),MATCH(calculations!U$3,EXPORTS!$B$1:$AI$1,0))</f>
        <v>2778883.51</v>
      </c>
      <c r="V29">
        <f>INDEX(EXPORTS!$B$2:$AI$235,MATCH(calculations!$B29,EXPORTS!$A$2:$A$235,0),MATCH(calculations!V$3,EXPORTS!$B$1:$AI$1,0))</f>
        <v>782496.09000000008</v>
      </c>
      <c r="W29">
        <f>INDEX(EXPORTS!$B$2:$AI$235,MATCH(calculations!$B29,EXPORTS!$A$2:$A$235,0),MATCH(calculations!W$3,EXPORTS!$B$1:$AI$1,0))</f>
        <v>1248074.8</v>
      </c>
      <c r="X29">
        <f>INDEX(EXPORTS!$B$2:$AI$235,MATCH(calculations!$B29,EXPORTS!$A$2:$A$235,0),MATCH(calculations!X$3,EXPORTS!$B$1:$AI$1,0))</f>
        <v>702972.63999999966</v>
      </c>
      <c r="Y29">
        <f>INDEX(EXPORTS!$B$2:$AI$235,MATCH(calculations!$B29,EXPORTS!$A$2:$A$235,0),MATCH(calculations!Y$3,EXPORTS!$B$1:$AI$1,0))</f>
        <v>504109.17</v>
      </c>
      <c r="Z29">
        <f>INDEX(EXPORTS!$B$2:$AI$235,MATCH(calculations!$B29,EXPORTS!$A$2:$A$235,0),MATCH(calculations!Z$3,EXPORTS!$B$1:$AI$1,0))</f>
        <v>1097269.06</v>
      </c>
      <c r="AA29">
        <f>INDEX(EXPORTS!$B$2:$AI$235,MATCH(calculations!$B29,EXPORTS!$A$2:$A$235,0),MATCH(calculations!AA$3,EXPORTS!$B$1:$AI$1,0))</f>
        <v>927109.14</v>
      </c>
      <c r="AB29">
        <f>INDEX(EXPORTS!$B$2:$AI$235,MATCH(calculations!$B29,EXPORTS!$A$2:$A$235,0),MATCH(calculations!AB$3,EXPORTS!$B$1:$AI$1,0))</f>
        <v>524652.67999999993</v>
      </c>
      <c r="AC29">
        <f>INDEX(EXPORTS!$B$2:$AI$235,MATCH(calculations!$B29,EXPORTS!$A$2:$A$235,0),MATCH(calculations!AC$3,EXPORTS!$B$1:$AI$1,0))</f>
        <v>909631.29999999993</v>
      </c>
      <c r="AD29">
        <f>INDEX(EXPORTS!$B$2:$AI$235,MATCH(calculations!$B29,EXPORTS!$A$2:$A$235,0),MATCH(calculations!AD$3,EXPORTS!$B$1:$AI$1,0))</f>
        <v>1882130.0699999998</v>
      </c>
      <c r="AE29">
        <f>INDEX(EXPORTS!$B$2:$AI$235,MATCH(calculations!$B29,EXPORTS!$A$2:$A$235,0),MATCH(calculations!AE$3,EXPORTS!$B$1:$AI$1,0))</f>
        <v>643973.05000000005</v>
      </c>
      <c r="AF29">
        <f>INDEX(EXPORTS!$B$2:$AI$235,MATCH(calculations!$B29,EXPORTS!$A$2:$A$235,0),MATCH(calculations!AF$3,EXPORTS!$B$1:$AI$1,0))</f>
        <v>435323.72999999986</v>
      </c>
      <c r="AG29">
        <f>INDEX(EXPORTS!$B$2:$AI$235,MATCH(calculations!$B29,EXPORTS!$A$2:$A$235,0),MATCH(calculations!AG$3,EXPORTS!$B$1:$AI$1,0))</f>
        <v>587731.16999999993</v>
      </c>
      <c r="AH29">
        <f>INDEX(EXPORTS!$B$2:$AI$235,MATCH(calculations!$B29,EXPORTS!$A$2:$A$235,0),MATCH(calculations!AH$3,EXPORTS!$B$1:$AI$1,0))</f>
        <v>556065.44999999995</v>
      </c>
      <c r="AI29">
        <f>INDEX(EXPORTS!$B$2:$AI$235,MATCH(calculations!$B29,EXPORTS!$A$2:$A$235,0),MATCH(calculations!AI$3,EXPORTS!$B$1:$AI$1,0))</f>
        <v>621167.89999999991</v>
      </c>
      <c r="AJ29">
        <f>INDEX(EXPORTS!$B$2:$AI$235,MATCH(calculations!$B29,EXPORTS!$A$2:$A$235,0),MATCH(calculations!AJ$3,EXPORTS!$B$1:$AI$1,0))</f>
        <v>523844.91999999993</v>
      </c>
      <c r="AL29">
        <f>INDEX(IMPORTS!$B$2:$AI$246,MATCH(calculations!$B29,IMPORTS!$A$2:$A$246,0),MATCH(calculations!AL$3,IMPORTS!$B$1:$AI$1,0))</f>
        <v>2238241.7900000005</v>
      </c>
      <c r="AM29">
        <f>INDEX(IMPORTS!$B$2:$AI$246,MATCH(calculations!$B29,IMPORTS!$A$2:$A$246,0),MATCH(calculations!AM$3,IMPORTS!$B$1:$AI$1,0))</f>
        <v>3864570.6600000011</v>
      </c>
      <c r="AN29">
        <f>INDEX(IMPORTS!$B$2:$AI$246,MATCH(calculations!$B29,IMPORTS!$A$2:$A$246,0),MATCH(calculations!AN$3,IMPORTS!$B$1:$AI$1,0))</f>
        <v>2983378.3199999994</v>
      </c>
      <c r="AO29">
        <f>INDEX(IMPORTS!$B$2:$AI$246,MATCH(calculations!$B29,IMPORTS!$A$2:$A$246,0),MATCH(calculations!AO$3,IMPORTS!$B$1:$AI$1,0))</f>
        <v>3625029.0599999977</v>
      </c>
      <c r="AP29">
        <f>INDEX(IMPORTS!$B$2:$AI$246,MATCH(calculations!$B29,IMPORTS!$A$2:$A$246,0),MATCH(calculations!AP$3,IMPORTS!$B$1:$AI$1,0))</f>
        <v>10385186.259999998</v>
      </c>
      <c r="AQ29">
        <f>INDEX(IMPORTS!$B$2:$AI$246,MATCH(calculations!$B29,IMPORTS!$A$2:$A$246,0),MATCH(calculations!AQ$3,IMPORTS!$B$1:$AI$1,0))</f>
        <v>13388045.98</v>
      </c>
      <c r="AR29">
        <f>INDEX(IMPORTS!$B$2:$AI$246,MATCH(calculations!$B29,IMPORTS!$A$2:$A$246,0),MATCH(calculations!AR$3,IMPORTS!$B$1:$AI$1,0))</f>
        <v>13759306.970000001</v>
      </c>
      <c r="AS29">
        <f>INDEX(IMPORTS!$B$2:$AI$246,MATCH(calculations!$B29,IMPORTS!$A$2:$A$246,0),MATCH(calculations!AS$3,IMPORTS!$B$1:$AI$1,0))</f>
        <v>11748204.889999997</v>
      </c>
      <c r="AT29">
        <f>INDEX(IMPORTS!$B$2:$AI$246,MATCH(calculations!$B29,IMPORTS!$A$2:$A$246,0),MATCH(calculations!AT$3,IMPORTS!$B$1:$AI$1,0))</f>
        <v>5890210.0999999996</v>
      </c>
      <c r="AU29">
        <f>INDEX(IMPORTS!$B$2:$AI$246,MATCH(calculations!$B29,IMPORTS!$A$2:$A$246,0),MATCH(calculations!AU$3,IMPORTS!$B$1:$AI$1,0))</f>
        <v>5309541.9000000013</v>
      </c>
      <c r="AV29">
        <f>INDEX(IMPORTS!$B$2:$AI$246,MATCH(calculations!$B29,IMPORTS!$A$2:$A$246,0),MATCH(calculations!AV$3,IMPORTS!$B$1:$AI$1,0))</f>
        <v>4402553.47</v>
      </c>
      <c r="AW29">
        <f>INDEX(IMPORTS!$B$2:$AI$246,MATCH(calculations!$B29,IMPORTS!$A$2:$A$246,0),MATCH(calculations!AW$3,IMPORTS!$B$1:$AI$1,0))</f>
        <v>4014942.0700000008</v>
      </c>
      <c r="AX29">
        <f>INDEX(IMPORTS!$B$2:$AI$246,MATCH(calculations!$B29,IMPORTS!$A$2:$A$246,0),MATCH(calculations!AX$3,IMPORTS!$B$1:$AI$1,0))</f>
        <v>4647011.9700000007</v>
      </c>
      <c r="AY29">
        <f>INDEX(IMPORTS!$B$2:$AI$246,MATCH(calculations!$B29,IMPORTS!$A$2:$A$246,0),MATCH(calculations!AY$3,IMPORTS!$B$1:$AI$1,0))</f>
        <v>9317370.6400000006</v>
      </c>
      <c r="AZ29">
        <f>INDEX(IMPORTS!$B$2:$AI$246,MATCH(calculations!$B29,IMPORTS!$A$2:$A$246,0),MATCH(calculations!AZ$3,IMPORTS!$B$1:$AI$1,0))</f>
        <v>7212430.7600000016</v>
      </c>
      <c r="BA29">
        <f>INDEX(IMPORTS!$B$2:$AI$246,MATCH(calculations!$B29,IMPORTS!$A$2:$A$246,0),MATCH(calculations!BA$3,IMPORTS!$B$1:$AI$1,0))</f>
        <v>9591098.8600000031</v>
      </c>
      <c r="BB29">
        <f>INDEX(IMPORTS!$B$2:$AI$246,MATCH(calculations!$B29,IMPORTS!$A$2:$A$246,0),MATCH(calculations!BB$3,IMPORTS!$B$1:$AI$1,0))</f>
        <v>11165595.569999998</v>
      </c>
      <c r="BC29">
        <f>INDEX(IMPORTS!$B$2:$AI$246,MATCH(calculations!$B29,IMPORTS!$A$2:$A$246,0),MATCH(calculations!BC$3,IMPORTS!$B$1:$AI$1,0))</f>
        <v>9035852.9999999981</v>
      </c>
      <c r="BD29">
        <f>INDEX(IMPORTS!$B$2:$AI$246,MATCH(calculations!$B29,IMPORTS!$A$2:$A$246,0),MATCH(calculations!BD$3,IMPORTS!$B$1:$AI$1,0))</f>
        <v>12669533.150000002</v>
      </c>
      <c r="BE29">
        <f>INDEX(IMPORTS!$B$2:$AI$246,MATCH(calculations!$B29,IMPORTS!$A$2:$A$246,0),MATCH(calculations!BE$3,IMPORTS!$B$1:$AI$1,0))</f>
        <v>8001666.879999998</v>
      </c>
      <c r="BF29">
        <f>INDEX(IMPORTS!$B$2:$AI$246,MATCH(calculations!$B29,IMPORTS!$A$2:$A$246,0),MATCH(calculations!BF$3,IMPORTS!$B$1:$AI$1,0))</f>
        <v>10231381.26</v>
      </c>
      <c r="BG29">
        <f>INDEX(IMPORTS!$B$2:$AI$246,MATCH(calculations!$B29,IMPORTS!$A$2:$A$246,0),MATCH(calculations!BG$3,IMPORTS!$B$1:$AI$1,0))</f>
        <v>8168316.1199999992</v>
      </c>
      <c r="BH29">
        <f>INDEX(IMPORTS!$B$2:$AI$246,MATCH(calculations!$B29,IMPORTS!$A$2:$A$246,0),MATCH(calculations!BH$3,IMPORTS!$B$1:$AI$1,0))</f>
        <v>5879018.040000001</v>
      </c>
      <c r="BI29">
        <f>INDEX(IMPORTS!$B$2:$AI$246,MATCH(calculations!$B29,IMPORTS!$A$2:$A$246,0),MATCH(calculations!BI$3,IMPORTS!$B$1:$AI$1,0))</f>
        <v>10270548.720000001</v>
      </c>
      <c r="BJ29">
        <f>INDEX(IMPORTS!$B$2:$AI$246,MATCH(calculations!$B29,IMPORTS!$A$2:$A$246,0),MATCH(calculations!BJ$3,IMPORTS!$B$1:$AI$1,0))</f>
        <v>17878523.280000001</v>
      </c>
      <c r="BK29">
        <f>INDEX(IMPORTS!$B$2:$AI$246,MATCH(calculations!$B29,IMPORTS!$A$2:$A$246,0),MATCH(calculations!BK$3,IMPORTS!$B$1:$AI$1,0))</f>
        <v>10837749.739999996</v>
      </c>
      <c r="BL29">
        <f>INDEX(IMPORTS!$B$2:$AI$246,MATCH(calculations!$B29,IMPORTS!$A$2:$A$246,0),MATCH(calculations!BL$3,IMPORTS!$B$1:$AI$1,0))</f>
        <v>7345368.879999999</v>
      </c>
      <c r="BM29">
        <f>INDEX(IMPORTS!$B$2:$AI$246,MATCH(calculations!$B29,IMPORTS!$A$2:$A$246,0),MATCH(calculations!BM$3,IMPORTS!$B$1:$AI$1,0))</f>
        <v>12358258.929999996</v>
      </c>
      <c r="BN29">
        <f>INDEX(IMPORTS!$B$2:$AI$246,MATCH(calculations!$B29,IMPORTS!$A$2:$A$246,0),MATCH(calculations!BN$3,IMPORTS!$B$1:$AI$1,0))</f>
        <v>10039731.010000002</v>
      </c>
      <c r="BO29">
        <f>INDEX(IMPORTS!$B$2:$AI$246,MATCH(calculations!$B29,IMPORTS!$A$2:$A$246,0),MATCH(calculations!BO$3,IMPORTS!$B$1:$AI$1,0))</f>
        <v>13294222.040000003</v>
      </c>
      <c r="BP29">
        <f>INDEX(IMPORTS!$B$2:$AI$246,MATCH(calculations!$B29,IMPORTS!$A$2:$A$246,0),MATCH(calculations!BP$3,IMPORTS!$B$1:$AI$1,0))</f>
        <v>14323704.020000003</v>
      </c>
      <c r="BQ29">
        <f>INDEX(IMPORTS!$B$2:$AI$246,MATCH(calculations!$B29,IMPORTS!$A$2:$A$246,0),MATCH(calculations!BQ$3,IMPORTS!$B$1:$AI$1,0))</f>
        <v>18482096.770000003</v>
      </c>
      <c r="BR29">
        <f>INDEX(IMPORTS!$B$2:$AI$246,MATCH(calculations!$B29,IMPORTS!$A$2:$A$246,0),MATCH(calculations!BR$3,IMPORTS!$B$1:$AI$1,0))</f>
        <v>14653691.390000001</v>
      </c>
      <c r="BS29">
        <f>INDEX(IMPORTS!$B$2:$AI$246,MATCH(calculations!$B29,IMPORTS!$A$2:$A$246,0),MATCH(calculations!BS$3,IMPORTS!$B$1:$AI$1,0))</f>
        <v>11636263.24</v>
      </c>
      <c r="BU29">
        <f t="shared" si="2"/>
        <v>3051692.7700000005</v>
      </c>
      <c r="BV29">
        <f t="shared" si="3"/>
        <v>4814363.120000001</v>
      </c>
      <c r="BW29">
        <f t="shared" si="4"/>
        <v>3681270.7099999995</v>
      </c>
      <c r="BX29">
        <f t="shared" si="5"/>
        <v>8429455.9799999967</v>
      </c>
      <c r="BY29">
        <f t="shared" si="6"/>
        <v>11056819.209999997</v>
      </c>
      <c r="BZ29">
        <f t="shared" si="7"/>
        <v>13866270.98</v>
      </c>
      <c r="CA29">
        <f t="shared" si="8"/>
        <v>14274432.690000001</v>
      </c>
      <c r="CB29">
        <f t="shared" si="9"/>
        <v>12351952.169999996</v>
      </c>
      <c r="CC29">
        <f t="shared" si="10"/>
        <v>6504922.2599999998</v>
      </c>
      <c r="CD29">
        <f t="shared" si="11"/>
        <v>6037968.1400000015</v>
      </c>
      <c r="CE29">
        <f t="shared" si="12"/>
        <v>4969799.43</v>
      </c>
      <c r="CF29">
        <f t="shared" si="13"/>
        <v>4722379.3400000008</v>
      </c>
      <c r="CG29">
        <f t="shared" si="14"/>
        <v>5500806.1600000011</v>
      </c>
      <c r="CH29">
        <f t="shared" si="15"/>
        <v>10175635.24</v>
      </c>
      <c r="CI29">
        <f t="shared" si="16"/>
        <v>7537527.410000002</v>
      </c>
      <c r="CJ29">
        <f t="shared" si="17"/>
        <v>10760930.110000003</v>
      </c>
      <c r="CK29">
        <f t="shared" si="18"/>
        <v>11517201.909999998</v>
      </c>
      <c r="CL29">
        <f t="shared" si="19"/>
        <v>9500723.379999999</v>
      </c>
      <c r="CM29">
        <f t="shared" si="20"/>
        <v>15448416.660000002</v>
      </c>
      <c r="CN29">
        <f t="shared" si="21"/>
        <v>8784162.9699999988</v>
      </c>
      <c r="CO29">
        <f t="shared" si="22"/>
        <v>11479456.060000001</v>
      </c>
      <c r="CP29">
        <f t="shared" si="23"/>
        <v>8871288.7599999979</v>
      </c>
      <c r="CQ29">
        <f t="shared" si="24"/>
        <v>6383127.2100000009</v>
      </c>
      <c r="CR29">
        <f t="shared" si="25"/>
        <v>11367817.780000001</v>
      </c>
      <c r="CS29">
        <f t="shared" si="26"/>
        <v>18805632.420000002</v>
      </c>
      <c r="CT29">
        <f t="shared" si="27"/>
        <v>11362402.419999996</v>
      </c>
      <c r="CU29">
        <f t="shared" si="28"/>
        <v>8255000.1799999988</v>
      </c>
      <c r="CV29">
        <f t="shared" si="29"/>
        <v>14240388.999999996</v>
      </c>
      <c r="CW29">
        <f t="shared" si="30"/>
        <v>10683704.060000002</v>
      </c>
      <c r="CX29">
        <f t="shared" si="31"/>
        <v>13729545.770000003</v>
      </c>
      <c r="CY29">
        <f t="shared" si="32"/>
        <v>14911435.190000003</v>
      </c>
      <c r="CZ29">
        <f t="shared" si="33"/>
        <v>19038162.220000003</v>
      </c>
      <c r="DA29">
        <f t="shared" si="34"/>
        <v>15274859.290000001</v>
      </c>
      <c r="DB29">
        <f t="shared" si="35"/>
        <v>12160108.16</v>
      </c>
      <c r="DC29" t="str">
        <f t="shared" si="36"/>
        <v>Estonia</v>
      </c>
      <c r="DD29">
        <f t="shared" si="37"/>
        <v>3.415482610788491E-3</v>
      </c>
      <c r="DE29">
        <f t="shared" si="38"/>
        <v>5.2462214873514341E-3</v>
      </c>
      <c r="DF29">
        <f t="shared" si="41"/>
        <v>3.4739484047339171E-3</v>
      </c>
      <c r="DG29">
        <f t="shared" si="42"/>
        <v>8.9847772629579725E-3</v>
      </c>
      <c r="DH29">
        <f t="shared" si="43"/>
        <v>1.0444264961846196E-2</v>
      </c>
      <c r="DI29">
        <f t="shared" si="44"/>
        <v>1.3355177095267701E-2</v>
      </c>
      <c r="DJ29">
        <f t="shared" si="45"/>
        <v>1.480527766847746E-2</v>
      </c>
      <c r="DK29">
        <f t="shared" si="46"/>
        <v>1.1540208780343253E-2</v>
      </c>
      <c r="DL29">
        <f t="shared" si="47"/>
        <v>6.3807632074622464E-3</v>
      </c>
      <c r="DM29">
        <f t="shared" si="48"/>
        <v>5.7221098868799839E-3</v>
      </c>
      <c r="DN29">
        <f t="shared" si="49"/>
        <v>4.9150321068982452E-3</v>
      </c>
      <c r="DO29">
        <f t="shared" si="50"/>
        <v>4.9368007048625623E-3</v>
      </c>
      <c r="DP29">
        <f t="shared" si="51"/>
        <v>6.1560818079510922E-3</v>
      </c>
      <c r="DQ29">
        <f t="shared" si="52"/>
        <v>9.8773819480041051E-3</v>
      </c>
      <c r="DR29">
        <f t="shared" si="53"/>
        <v>7.5558889951471133E-3</v>
      </c>
      <c r="DS29">
        <f t="shared" si="54"/>
        <v>1.0013333668569921E-2</v>
      </c>
      <c r="DT29">
        <f t="shared" si="55"/>
        <v>1.0411772920480357E-2</v>
      </c>
      <c r="DU29">
        <f t="shared" si="56"/>
        <v>9.4955142825794182E-3</v>
      </c>
      <c r="DV29">
        <f t="shared" si="57"/>
        <v>1.4003032952354869E-2</v>
      </c>
      <c r="DW29">
        <f t="shared" si="58"/>
        <v>8.0111126624462601E-3</v>
      </c>
      <c r="DX29">
        <f t="shared" si="59"/>
        <v>1.1393940961474454E-2</v>
      </c>
      <c r="DY29">
        <f t="shared" si="60"/>
        <v>7.6472181109076571E-3</v>
      </c>
      <c r="DZ29">
        <f t="shared" si="61"/>
        <v>6.0655458842775725E-3</v>
      </c>
      <c r="EA29">
        <f t="shared" si="62"/>
        <v>1.1182171647644771E-2</v>
      </c>
      <c r="EB29">
        <f t="shared" si="63"/>
        <v>2.0003918558023553E-2</v>
      </c>
      <c r="EC29">
        <f t="shared" si="64"/>
        <v>1.1769285201654066E-2</v>
      </c>
      <c r="ED29">
        <f t="shared" si="65"/>
        <v>7.6776291543276306E-3</v>
      </c>
      <c r="EE29">
        <f t="shared" si="66"/>
        <v>1.309581596683082E-2</v>
      </c>
      <c r="EF29">
        <f t="shared" si="67"/>
        <v>9.7370978489446838E-3</v>
      </c>
      <c r="EG29">
        <f t="shared" si="68"/>
        <v>1.27729508142258E-2</v>
      </c>
      <c r="EH29">
        <f t="shared" si="69"/>
        <v>1.3145676220392467E-2</v>
      </c>
      <c r="EI29">
        <f t="shared" si="70"/>
        <v>1.6791426965122421E-2</v>
      </c>
      <c r="EJ29">
        <f t="shared" si="39"/>
        <v>1.3239267293974354E-2</v>
      </c>
      <c r="EK29">
        <f t="shared" si="40"/>
        <v>9.2360606156332223E-3</v>
      </c>
    </row>
    <row r="30" spans="1:141" x14ac:dyDescent="0.3">
      <c r="A30" s="23" t="s">
        <v>304</v>
      </c>
      <c r="B30" s="23" t="s">
        <v>184</v>
      </c>
      <c r="C30">
        <f>INDEX(EXPORTS!$B$2:$AI$235,MATCH(calculations!$B30,EXPORTS!$A$2:$A$235,0),MATCH(calculations!C$3,EXPORTS!$B$1:$AI$1,0))</f>
        <v>12146557.629999999</v>
      </c>
      <c r="D30">
        <f>INDEX(EXPORTS!$B$2:$AI$235,MATCH(calculations!$B30,EXPORTS!$A$2:$A$235,0),MATCH(calculations!D$3,EXPORTS!$B$1:$AI$1,0))</f>
        <v>15233945.369999999</v>
      </c>
      <c r="E30">
        <f>INDEX(EXPORTS!$B$2:$AI$235,MATCH(calculations!$B30,EXPORTS!$A$2:$A$235,0),MATCH(calculations!E$3,EXPORTS!$B$1:$AI$1,0))</f>
        <v>21666512.639999993</v>
      </c>
      <c r="F30">
        <f>INDEX(EXPORTS!$B$2:$AI$235,MATCH(calculations!$B30,EXPORTS!$A$2:$A$235,0),MATCH(calculations!F$3,EXPORTS!$B$1:$AI$1,0))</f>
        <v>20454255.569999993</v>
      </c>
      <c r="G30">
        <f>INDEX(EXPORTS!$B$2:$AI$235,MATCH(calculations!$B30,EXPORTS!$A$2:$A$235,0),MATCH(calculations!G$3,EXPORTS!$B$1:$AI$1,0))</f>
        <v>6408071.4200000009</v>
      </c>
      <c r="H30">
        <f>INDEX(EXPORTS!$B$2:$AI$235,MATCH(calculations!$B30,EXPORTS!$A$2:$A$235,0),MATCH(calculations!H$3,EXPORTS!$B$1:$AI$1,0))</f>
        <v>21191816.270000003</v>
      </c>
      <c r="I30">
        <f>INDEX(EXPORTS!$B$2:$AI$235,MATCH(calculations!$B30,EXPORTS!$A$2:$A$235,0),MATCH(calculations!I$3,EXPORTS!$B$1:$AI$1,0))</f>
        <v>6587419.7599999998</v>
      </c>
      <c r="J30">
        <f>INDEX(EXPORTS!$B$2:$AI$235,MATCH(calculations!$B30,EXPORTS!$A$2:$A$235,0),MATCH(calculations!J$3,EXPORTS!$B$1:$AI$1,0))</f>
        <v>4546802.26</v>
      </c>
      <c r="K30">
        <f>INDEX(EXPORTS!$B$2:$AI$235,MATCH(calculations!$B30,EXPORTS!$A$2:$A$235,0),MATCH(calculations!K$3,EXPORTS!$B$1:$AI$1,0))</f>
        <v>6043541.8199999994</v>
      </c>
      <c r="L30">
        <f>INDEX(EXPORTS!$B$2:$AI$235,MATCH(calculations!$B30,EXPORTS!$A$2:$A$235,0),MATCH(calculations!L$3,EXPORTS!$B$1:$AI$1,0))</f>
        <v>16008105.189999999</v>
      </c>
      <c r="M30">
        <f>INDEX(EXPORTS!$B$2:$AI$235,MATCH(calculations!$B30,EXPORTS!$A$2:$A$235,0),MATCH(calculations!M$3,EXPORTS!$B$1:$AI$1,0))</f>
        <v>18662352.419999998</v>
      </c>
      <c r="N30">
        <f>INDEX(EXPORTS!$B$2:$AI$235,MATCH(calculations!$B30,EXPORTS!$A$2:$A$235,0),MATCH(calculations!N$3,EXPORTS!$B$1:$AI$1,0))</f>
        <v>8309382.4199999999</v>
      </c>
      <c r="O30">
        <f>INDEX(EXPORTS!$B$2:$AI$235,MATCH(calculations!$B30,EXPORTS!$A$2:$A$235,0),MATCH(calculations!O$3,EXPORTS!$B$1:$AI$1,0))</f>
        <v>15823937.839999998</v>
      </c>
      <c r="P30">
        <f>INDEX(EXPORTS!$B$2:$AI$235,MATCH(calculations!$B30,EXPORTS!$A$2:$A$235,0),MATCH(calculations!P$3,EXPORTS!$B$1:$AI$1,0))</f>
        <v>4949226.97</v>
      </c>
      <c r="Q30">
        <f>INDEX(EXPORTS!$B$2:$AI$235,MATCH(calculations!$B30,EXPORTS!$A$2:$A$235,0),MATCH(calculations!Q$3,EXPORTS!$B$1:$AI$1,0))</f>
        <v>10571073.51</v>
      </c>
      <c r="R30">
        <f>INDEX(EXPORTS!$B$2:$AI$235,MATCH(calculations!$B30,EXPORTS!$A$2:$A$235,0),MATCH(calculations!R$3,EXPORTS!$B$1:$AI$1,0))</f>
        <v>7874384.9300000006</v>
      </c>
      <c r="S30">
        <f>INDEX(EXPORTS!$B$2:$AI$235,MATCH(calculations!$B30,EXPORTS!$A$2:$A$235,0),MATCH(calculations!S$3,EXPORTS!$B$1:$AI$1,0))</f>
        <v>8893812.8800000008</v>
      </c>
      <c r="T30">
        <f>INDEX(EXPORTS!$B$2:$AI$235,MATCH(calculations!$B30,EXPORTS!$A$2:$A$235,0),MATCH(calculations!T$3,EXPORTS!$B$1:$AI$1,0))</f>
        <v>10429146.440000001</v>
      </c>
      <c r="U30">
        <f>INDEX(EXPORTS!$B$2:$AI$235,MATCH(calculations!$B30,EXPORTS!$A$2:$A$235,0),MATCH(calculations!U$3,EXPORTS!$B$1:$AI$1,0))</f>
        <v>16886586.780000001</v>
      </c>
      <c r="V30">
        <f>INDEX(EXPORTS!$B$2:$AI$235,MATCH(calculations!$B30,EXPORTS!$A$2:$A$235,0),MATCH(calculations!V$3,EXPORTS!$B$1:$AI$1,0))</f>
        <v>8474134.5099999998</v>
      </c>
      <c r="W30">
        <f>INDEX(EXPORTS!$B$2:$AI$235,MATCH(calculations!$B30,EXPORTS!$A$2:$A$235,0),MATCH(calculations!W$3,EXPORTS!$B$1:$AI$1,0))</f>
        <v>7582944.5099999998</v>
      </c>
      <c r="X30">
        <f>INDEX(EXPORTS!$B$2:$AI$235,MATCH(calculations!$B30,EXPORTS!$A$2:$A$235,0),MATCH(calculations!X$3,EXPORTS!$B$1:$AI$1,0))</f>
        <v>8803772.1899999995</v>
      </c>
      <c r="Y30">
        <f>INDEX(EXPORTS!$B$2:$AI$235,MATCH(calculations!$B30,EXPORTS!$A$2:$A$235,0),MATCH(calculations!Y$3,EXPORTS!$B$1:$AI$1,0))</f>
        <v>13539595.08</v>
      </c>
      <c r="Z30">
        <f>INDEX(EXPORTS!$B$2:$AI$235,MATCH(calculations!$B30,EXPORTS!$A$2:$A$235,0),MATCH(calculations!Z$3,EXPORTS!$B$1:$AI$1,0))</f>
        <v>11288874.380000003</v>
      </c>
      <c r="AA30">
        <f>INDEX(EXPORTS!$B$2:$AI$235,MATCH(calculations!$B30,EXPORTS!$A$2:$A$235,0),MATCH(calculations!AA$3,EXPORTS!$B$1:$AI$1,0))</f>
        <v>10795381.74</v>
      </c>
      <c r="AB30">
        <f>INDEX(EXPORTS!$B$2:$AI$235,MATCH(calculations!$B30,EXPORTS!$A$2:$A$235,0),MATCH(calculations!AB$3,EXPORTS!$B$1:$AI$1,0))</f>
        <v>9863552.25</v>
      </c>
      <c r="AC30">
        <f>INDEX(EXPORTS!$B$2:$AI$235,MATCH(calculations!$B30,EXPORTS!$A$2:$A$235,0),MATCH(calculations!AC$3,EXPORTS!$B$1:$AI$1,0))</f>
        <v>11116550.670000004</v>
      </c>
      <c r="AD30">
        <f>INDEX(EXPORTS!$B$2:$AI$235,MATCH(calculations!$B30,EXPORTS!$A$2:$A$235,0),MATCH(calculations!AD$3,EXPORTS!$B$1:$AI$1,0))</f>
        <v>14064177.780000001</v>
      </c>
      <c r="AE30">
        <f>INDEX(EXPORTS!$B$2:$AI$235,MATCH(calculations!$B30,EXPORTS!$A$2:$A$235,0),MATCH(calculations!AE$3,EXPORTS!$B$1:$AI$1,0))</f>
        <v>8157840.6700000018</v>
      </c>
      <c r="AF30">
        <f>INDEX(EXPORTS!$B$2:$AI$235,MATCH(calculations!$B30,EXPORTS!$A$2:$A$235,0),MATCH(calculations!AF$3,EXPORTS!$B$1:$AI$1,0))</f>
        <v>9711281.4499999993</v>
      </c>
      <c r="AG30">
        <f>INDEX(EXPORTS!$B$2:$AI$235,MATCH(calculations!$B30,EXPORTS!$A$2:$A$235,0),MATCH(calculations!AG$3,EXPORTS!$B$1:$AI$1,0))</f>
        <v>6929193.379999999</v>
      </c>
      <c r="AH30">
        <f>INDEX(EXPORTS!$B$2:$AI$235,MATCH(calculations!$B30,EXPORTS!$A$2:$A$235,0),MATCH(calculations!AH$3,EXPORTS!$B$1:$AI$1,0))</f>
        <v>4063788.6800000006</v>
      </c>
      <c r="AI30">
        <f>INDEX(EXPORTS!$B$2:$AI$235,MATCH(calculations!$B30,EXPORTS!$A$2:$A$235,0),MATCH(calculations!AI$3,EXPORTS!$B$1:$AI$1,0))</f>
        <v>5388466.0099999998</v>
      </c>
      <c r="AJ30">
        <f>INDEX(EXPORTS!$B$2:$AI$235,MATCH(calculations!$B30,EXPORTS!$A$2:$A$235,0),MATCH(calculations!AJ$3,EXPORTS!$B$1:$AI$1,0))</f>
        <v>9413487.3600000013</v>
      </c>
      <c r="AL30">
        <f>INDEX(IMPORTS!$B$2:$AI$246,MATCH(calculations!$B30,IMPORTS!$A$2:$A$246,0),MATCH(calculations!AL$3,IMPORTS!$B$1:$AI$1,0))</f>
        <v>52480839.420000046</v>
      </c>
      <c r="AM30">
        <f>INDEX(IMPORTS!$B$2:$AI$246,MATCH(calculations!$B30,IMPORTS!$A$2:$A$246,0),MATCH(calculations!AM$3,IMPORTS!$B$1:$AI$1,0))</f>
        <v>66106449.980000041</v>
      </c>
      <c r="AN30">
        <f>INDEX(IMPORTS!$B$2:$AI$246,MATCH(calculations!$B30,IMPORTS!$A$2:$A$246,0),MATCH(calculations!AN$3,IMPORTS!$B$1:$AI$1,0))</f>
        <v>47880587.000000015</v>
      </c>
      <c r="AO30">
        <f>INDEX(IMPORTS!$B$2:$AI$246,MATCH(calculations!$B30,IMPORTS!$A$2:$A$246,0),MATCH(calculations!AO$3,IMPORTS!$B$1:$AI$1,0))</f>
        <v>55511708.230000004</v>
      </c>
      <c r="AP30">
        <f>INDEX(IMPORTS!$B$2:$AI$246,MATCH(calculations!$B30,IMPORTS!$A$2:$A$246,0),MATCH(calculations!AP$3,IMPORTS!$B$1:$AI$1,0))</f>
        <v>75302251.73999995</v>
      </c>
      <c r="AQ30">
        <f>INDEX(IMPORTS!$B$2:$AI$246,MATCH(calculations!$B30,IMPORTS!$A$2:$A$246,0),MATCH(calculations!AQ$3,IMPORTS!$B$1:$AI$1,0))</f>
        <v>60119223.24999997</v>
      </c>
      <c r="AR30">
        <f>INDEX(IMPORTS!$B$2:$AI$246,MATCH(calculations!$B30,IMPORTS!$A$2:$A$246,0),MATCH(calculations!AR$3,IMPORTS!$B$1:$AI$1,0))</f>
        <v>77628964.090000033</v>
      </c>
      <c r="AS30">
        <f>INDEX(IMPORTS!$B$2:$AI$246,MATCH(calculations!$B30,IMPORTS!$A$2:$A$246,0),MATCH(calculations!AS$3,IMPORTS!$B$1:$AI$1,0))</f>
        <v>83395279.669999987</v>
      </c>
      <c r="AT30">
        <f>INDEX(IMPORTS!$B$2:$AI$246,MATCH(calculations!$B30,IMPORTS!$A$2:$A$246,0),MATCH(calculations!AT$3,IMPORTS!$B$1:$AI$1,0))</f>
        <v>76100312.149999991</v>
      </c>
      <c r="AU30">
        <f>INDEX(IMPORTS!$B$2:$AI$246,MATCH(calculations!$B30,IMPORTS!$A$2:$A$246,0),MATCH(calculations!AU$3,IMPORTS!$B$1:$AI$1,0))</f>
        <v>55364493.580000006</v>
      </c>
      <c r="AV30">
        <f>INDEX(IMPORTS!$B$2:$AI$246,MATCH(calculations!$B30,IMPORTS!$A$2:$A$246,0),MATCH(calculations!AV$3,IMPORTS!$B$1:$AI$1,0))</f>
        <v>66799413.250000007</v>
      </c>
      <c r="AW30">
        <f>INDEX(IMPORTS!$B$2:$AI$246,MATCH(calculations!$B30,IMPORTS!$A$2:$A$246,0),MATCH(calculations!AW$3,IMPORTS!$B$1:$AI$1,0))</f>
        <v>41660078.769999981</v>
      </c>
      <c r="AX30">
        <f>INDEX(IMPORTS!$B$2:$AI$246,MATCH(calculations!$B30,IMPORTS!$A$2:$A$246,0),MATCH(calculations!AX$3,IMPORTS!$B$1:$AI$1,0))</f>
        <v>53485715.88000001</v>
      </c>
      <c r="AY30">
        <f>INDEX(IMPORTS!$B$2:$AI$246,MATCH(calculations!$B30,IMPORTS!$A$2:$A$246,0),MATCH(calculations!AY$3,IMPORTS!$B$1:$AI$1,0))</f>
        <v>60838028.920000017</v>
      </c>
      <c r="AZ30">
        <f>INDEX(IMPORTS!$B$2:$AI$246,MATCH(calculations!$B30,IMPORTS!$A$2:$A$246,0),MATCH(calculations!AZ$3,IMPORTS!$B$1:$AI$1,0))</f>
        <v>68901015.340000004</v>
      </c>
      <c r="BA30">
        <f>INDEX(IMPORTS!$B$2:$AI$246,MATCH(calculations!$B30,IMPORTS!$A$2:$A$246,0),MATCH(calculations!BA$3,IMPORTS!$B$1:$AI$1,0))</f>
        <v>68176032.080000013</v>
      </c>
      <c r="BB30">
        <f>INDEX(IMPORTS!$B$2:$AI$246,MATCH(calculations!$B30,IMPORTS!$A$2:$A$246,0),MATCH(calculations!BB$3,IMPORTS!$B$1:$AI$1,0))</f>
        <v>52190414.989999965</v>
      </c>
      <c r="BC30">
        <f>INDEX(IMPORTS!$B$2:$AI$246,MATCH(calculations!$B30,IMPORTS!$A$2:$A$246,0),MATCH(calculations!BC$3,IMPORTS!$B$1:$AI$1,0))</f>
        <v>52557394.570000008</v>
      </c>
      <c r="BD30">
        <f>INDEX(IMPORTS!$B$2:$AI$246,MATCH(calculations!$B30,IMPORTS!$A$2:$A$246,0),MATCH(calculations!BD$3,IMPORTS!$B$1:$AI$1,0))</f>
        <v>75322164.480000019</v>
      </c>
      <c r="BE30">
        <f>INDEX(IMPORTS!$B$2:$AI$246,MATCH(calculations!$B30,IMPORTS!$A$2:$A$246,0),MATCH(calculations!BE$3,IMPORTS!$B$1:$AI$1,0))</f>
        <v>69165006.660000011</v>
      </c>
      <c r="BF30">
        <f>INDEX(IMPORTS!$B$2:$AI$246,MATCH(calculations!$B30,IMPORTS!$A$2:$A$246,0),MATCH(calculations!BF$3,IMPORTS!$B$1:$AI$1,0))</f>
        <v>48067706.690000013</v>
      </c>
      <c r="BG30">
        <f>INDEX(IMPORTS!$B$2:$AI$246,MATCH(calculations!$B30,IMPORTS!$A$2:$A$246,0),MATCH(calculations!BG$3,IMPORTS!$B$1:$AI$1,0))</f>
        <v>58624814.670000002</v>
      </c>
      <c r="BH30">
        <f>INDEX(IMPORTS!$B$2:$AI$246,MATCH(calculations!$B30,IMPORTS!$A$2:$A$246,0),MATCH(calculations!BH$3,IMPORTS!$B$1:$AI$1,0))</f>
        <v>62665311.390000023</v>
      </c>
      <c r="BI30">
        <f>INDEX(IMPORTS!$B$2:$AI$246,MATCH(calculations!$B30,IMPORTS!$A$2:$A$246,0),MATCH(calculations!BI$3,IMPORTS!$B$1:$AI$1,0))</f>
        <v>59856351.729999997</v>
      </c>
      <c r="BJ30">
        <f>INDEX(IMPORTS!$B$2:$AI$246,MATCH(calculations!$B30,IMPORTS!$A$2:$A$246,0),MATCH(calculations!BJ$3,IMPORTS!$B$1:$AI$1,0))</f>
        <v>40313768.710000008</v>
      </c>
      <c r="BK30">
        <f>INDEX(IMPORTS!$B$2:$AI$246,MATCH(calculations!$B30,IMPORTS!$A$2:$A$246,0),MATCH(calculations!BK$3,IMPORTS!$B$1:$AI$1,0))</f>
        <v>47390119.949999973</v>
      </c>
      <c r="BL30">
        <f>INDEX(IMPORTS!$B$2:$AI$246,MATCH(calculations!$B30,IMPORTS!$A$2:$A$246,0),MATCH(calculations!BL$3,IMPORTS!$B$1:$AI$1,0))</f>
        <v>53987239.309999987</v>
      </c>
      <c r="BM30">
        <f>INDEX(IMPORTS!$B$2:$AI$246,MATCH(calculations!$B30,IMPORTS!$A$2:$A$246,0),MATCH(calculations!BM$3,IMPORTS!$B$1:$AI$1,0))</f>
        <v>50645949.440000013</v>
      </c>
      <c r="BN30">
        <f>INDEX(IMPORTS!$B$2:$AI$246,MATCH(calculations!$B30,IMPORTS!$A$2:$A$246,0),MATCH(calculations!BN$3,IMPORTS!$B$1:$AI$1,0))</f>
        <v>48976239.420000032</v>
      </c>
      <c r="BO30">
        <f>INDEX(IMPORTS!$B$2:$AI$246,MATCH(calculations!$B30,IMPORTS!$A$2:$A$246,0),MATCH(calculations!BO$3,IMPORTS!$B$1:$AI$1,0))</f>
        <v>57191067.840000004</v>
      </c>
      <c r="BP30">
        <f>INDEX(IMPORTS!$B$2:$AI$246,MATCH(calculations!$B30,IMPORTS!$A$2:$A$246,0),MATCH(calculations!BP$3,IMPORTS!$B$1:$AI$1,0))</f>
        <v>55979050.690000013</v>
      </c>
      <c r="BQ30">
        <f>INDEX(IMPORTS!$B$2:$AI$246,MATCH(calculations!$B30,IMPORTS!$A$2:$A$246,0),MATCH(calculations!BQ$3,IMPORTS!$B$1:$AI$1,0))</f>
        <v>62039496.599999979</v>
      </c>
      <c r="BR30">
        <f>INDEX(IMPORTS!$B$2:$AI$246,MATCH(calculations!$B30,IMPORTS!$A$2:$A$246,0),MATCH(calculations!BR$3,IMPORTS!$B$1:$AI$1,0))</f>
        <v>45541915.989999995</v>
      </c>
      <c r="BS30">
        <f>INDEX(IMPORTS!$B$2:$AI$246,MATCH(calculations!$B30,IMPORTS!$A$2:$A$246,0),MATCH(calculations!BS$3,IMPORTS!$B$1:$AI$1,0))</f>
        <v>55734152.340000004</v>
      </c>
      <c r="BU30">
        <f t="shared" si="2"/>
        <v>64627397.050000042</v>
      </c>
      <c r="BV30">
        <f t="shared" si="3"/>
        <v>81340395.350000039</v>
      </c>
      <c r="BW30">
        <f t="shared" si="4"/>
        <v>69547099.640000015</v>
      </c>
      <c r="BX30">
        <f t="shared" si="5"/>
        <v>75965963.799999997</v>
      </c>
      <c r="BY30">
        <f t="shared" si="6"/>
        <v>81710323.159999952</v>
      </c>
      <c r="BZ30">
        <f t="shared" si="7"/>
        <v>81311039.519999981</v>
      </c>
      <c r="CA30">
        <f t="shared" si="8"/>
        <v>84216383.850000039</v>
      </c>
      <c r="CB30">
        <f t="shared" si="9"/>
        <v>87942081.929999992</v>
      </c>
      <c r="CC30">
        <f t="shared" si="10"/>
        <v>82143853.969999984</v>
      </c>
      <c r="CD30">
        <f t="shared" si="11"/>
        <v>71372598.770000011</v>
      </c>
      <c r="CE30">
        <f t="shared" si="12"/>
        <v>85461765.670000002</v>
      </c>
      <c r="CF30">
        <f t="shared" si="13"/>
        <v>49969461.189999983</v>
      </c>
      <c r="CG30">
        <f t="shared" si="14"/>
        <v>69309653.720000014</v>
      </c>
      <c r="CH30">
        <f t="shared" si="15"/>
        <v>65787255.890000015</v>
      </c>
      <c r="CI30">
        <f t="shared" si="16"/>
        <v>79472088.850000009</v>
      </c>
      <c r="CJ30">
        <f t="shared" si="17"/>
        <v>76050417.01000002</v>
      </c>
      <c r="CK30">
        <f t="shared" si="18"/>
        <v>61084227.869999968</v>
      </c>
      <c r="CL30">
        <f t="shared" si="19"/>
        <v>62986541.010000005</v>
      </c>
      <c r="CM30">
        <f t="shared" si="20"/>
        <v>92208751.26000002</v>
      </c>
      <c r="CN30">
        <f t="shared" si="21"/>
        <v>77639141.170000017</v>
      </c>
      <c r="CO30">
        <f t="shared" si="22"/>
        <v>55650651.20000001</v>
      </c>
      <c r="CP30">
        <f t="shared" si="23"/>
        <v>67428586.859999999</v>
      </c>
      <c r="CQ30">
        <f t="shared" si="24"/>
        <v>76204906.470000029</v>
      </c>
      <c r="CR30">
        <f t="shared" si="25"/>
        <v>71145226.109999999</v>
      </c>
      <c r="CS30">
        <f t="shared" si="26"/>
        <v>51109150.45000001</v>
      </c>
      <c r="CT30">
        <f t="shared" si="27"/>
        <v>57253672.199999973</v>
      </c>
      <c r="CU30">
        <f t="shared" si="28"/>
        <v>65103789.979999989</v>
      </c>
      <c r="CV30">
        <f t="shared" si="29"/>
        <v>64710127.220000014</v>
      </c>
      <c r="CW30">
        <f t="shared" si="30"/>
        <v>57134080.090000033</v>
      </c>
      <c r="CX30">
        <f t="shared" si="31"/>
        <v>66902349.290000007</v>
      </c>
      <c r="CY30">
        <f t="shared" si="32"/>
        <v>62908244.070000008</v>
      </c>
      <c r="CZ30">
        <f t="shared" si="33"/>
        <v>66103285.279999979</v>
      </c>
      <c r="DA30">
        <f t="shared" si="34"/>
        <v>50930381.999999993</v>
      </c>
      <c r="DB30">
        <f t="shared" si="35"/>
        <v>65147639.700000003</v>
      </c>
      <c r="DC30" t="str">
        <f t="shared" si="36"/>
        <v>Finland</v>
      </c>
      <c r="DD30">
        <f t="shared" si="37"/>
        <v>7.2331577075761308E-2</v>
      </c>
      <c r="DE30">
        <f t="shared" si="38"/>
        <v>8.8636797690247932E-2</v>
      </c>
      <c r="DF30">
        <f t="shared" si="41"/>
        <v>6.563033660956949E-2</v>
      </c>
      <c r="DG30">
        <f t="shared" si="42"/>
        <v>8.0970499867172765E-2</v>
      </c>
      <c r="DH30">
        <f t="shared" si="43"/>
        <v>7.718352348831771E-2</v>
      </c>
      <c r="DI30">
        <f t="shared" si="44"/>
        <v>7.8314013490446782E-2</v>
      </c>
      <c r="DJ30">
        <f t="shared" si="45"/>
        <v>8.7348266247233339E-2</v>
      </c>
      <c r="DK30">
        <f t="shared" si="46"/>
        <v>8.2162719874768739E-2</v>
      </c>
      <c r="DL30">
        <f t="shared" si="47"/>
        <v>8.0575979263267553E-2</v>
      </c>
      <c r="DM30">
        <f t="shared" si="48"/>
        <v>6.7638954629219872E-2</v>
      </c>
      <c r="DN30">
        <f t="shared" si="49"/>
        <v>8.45199747186305E-2</v>
      </c>
      <c r="DO30">
        <f t="shared" si="50"/>
        <v>5.2238342891021187E-2</v>
      </c>
      <c r="DP30">
        <f t="shared" si="51"/>
        <v>7.7566066858295146E-2</v>
      </c>
      <c r="DQ30">
        <f t="shared" si="52"/>
        <v>6.3858996358502812E-2</v>
      </c>
      <c r="DR30">
        <f t="shared" si="53"/>
        <v>7.9665684633718439E-2</v>
      </c>
      <c r="DS30">
        <f t="shared" si="54"/>
        <v>7.0766949824099881E-2</v>
      </c>
      <c r="DT30">
        <f t="shared" si="55"/>
        <v>5.5221321513266509E-2</v>
      </c>
      <c r="DU30">
        <f t="shared" si="56"/>
        <v>6.2952006478766601E-2</v>
      </c>
      <c r="DV30">
        <f t="shared" si="57"/>
        <v>8.3581522353195881E-2</v>
      </c>
      <c r="DW30">
        <f t="shared" si="58"/>
        <v>7.0806508150251218E-2</v>
      </c>
      <c r="DX30">
        <f t="shared" si="59"/>
        <v>5.5236087052055634E-2</v>
      </c>
      <c r="DY30">
        <f t="shared" si="60"/>
        <v>5.8124712719722381E-2</v>
      </c>
      <c r="DZ30">
        <f t="shared" si="61"/>
        <v>7.2413464684948053E-2</v>
      </c>
      <c r="EA30">
        <f t="shared" si="62"/>
        <v>6.9983364060619072E-2</v>
      </c>
      <c r="EB30">
        <f t="shared" si="63"/>
        <v>5.4365801709718456E-2</v>
      </c>
      <c r="EC30">
        <f t="shared" si="64"/>
        <v>5.9303901767968951E-2</v>
      </c>
      <c r="ED30">
        <f t="shared" si="65"/>
        <v>6.0550302254223705E-2</v>
      </c>
      <c r="EE30">
        <f t="shared" si="66"/>
        <v>5.9509042713884429E-2</v>
      </c>
      <c r="EF30">
        <f t="shared" si="67"/>
        <v>5.2071839993083117E-2</v>
      </c>
      <c r="EG30">
        <f t="shared" si="68"/>
        <v>6.2240982415059473E-2</v>
      </c>
      <c r="EH30">
        <f t="shared" si="69"/>
        <v>5.5458874186183831E-2</v>
      </c>
      <c r="EI30">
        <f t="shared" si="70"/>
        <v>5.8302291686942648E-2</v>
      </c>
      <c r="EJ30">
        <f t="shared" si="39"/>
        <v>4.4143185078218815E-2</v>
      </c>
      <c r="EK30">
        <f t="shared" si="40"/>
        <v>4.9482088589796996E-2</v>
      </c>
    </row>
    <row r="31" spans="1:141" x14ac:dyDescent="0.3">
      <c r="A31" s="23" t="s">
        <v>305</v>
      </c>
      <c r="B31" s="23" t="s">
        <v>185</v>
      </c>
      <c r="C31">
        <f>INDEX(EXPORTS!$B$2:$AI$235,MATCH(calculations!$B31,EXPORTS!$A$2:$A$235,0),MATCH(calculations!C$3,EXPORTS!$B$1:$AI$1,0))</f>
        <v>117150464.44000006</v>
      </c>
      <c r="D31">
        <f>INDEX(EXPORTS!$B$2:$AI$235,MATCH(calculations!$B31,EXPORTS!$A$2:$A$235,0),MATCH(calculations!D$3,EXPORTS!$B$1:$AI$1,0))</f>
        <v>97716289.939999998</v>
      </c>
      <c r="E31">
        <f>INDEX(EXPORTS!$B$2:$AI$235,MATCH(calculations!$B31,EXPORTS!$A$2:$A$235,0),MATCH(calculations!E$3,EXPORTS!$B$1:$AI$1,0))</f>
        <v>143391248.02999991</v>
      </c>
      <c r="F31">
        <f>INDEX(EXPORTS!$B$2:$AI$235,MATCH(calculations!$B31,EXPORTS!$A$2:$A$235,0),MATCH(calculations!F$3,EXPORTS!$B$1:$AI$1,0))</f>
        <v>115328934.8</v>
      </c>
      <c r="G31">
        <f>INDEX(EXPORTS!$B$2:$AI$235,MATCH(calculations!$B31,EXPORTS!$A$2:$A$235,0),MATCH(calculations!G$3,EXPORTS!$B$1:$AI$1,0))</f>
        <v>127258348.13000008</v>
      </c>
      <c r="H31">
        <f>INDEX(EXPORTS!$B$2:$AI$235,MATCH(calculations!$B31,EXPORTS!$A$2:$A$235,0),MATCH(calculations!H$3,EXPORTS!$B$1:$AI$1,0))</f>
        <v>107495537.73999998</v>
      </c>
      <c r="I31">
        <f>INDEX(EXPORTS!$B$2:$AI$235,MATCH(calculations!$B31,EXPORTS!$A$2:$A$235,0),MATCH(calculations!I$3,EXPORTS!$B$1:$AI$1,0))</f>
        <v>106085308.06000008</v>
      </c>
      <c r="J31">
        <f>INDEX(EXPORTS!$B$2:$AI$235,MATCH(calculations!$B31,EXPORTS!$A$2:$A$235,0),MATCH(calculations!J$3,EXPORTS!$B$1:$AI$1,0))</f>
        <v>92813485.01000002</v>
      </c>
      <c r="K31">
        <f>INDEX(EXPORTS!$B$2:$AI$235,MATCH(calculations!$B31,EXPORTS!$A$2:$A$235,0),MATCH(calculations!K$3,EXPORTS!$B$1:$AI$1,0))</f>
        <v>88525525.37000002</v>
      </c>
      <c r="L31">
        <f>INDEX(EXPORTS!$B$2:$AI$235,MATCH(calculations!$B31,EXPORTS!$A$2:$A$235,0),MATCH(calculations!L$3,EXPORTS!$B$1:$AI$1,0))</f>
        <v>99065102.379999965</v>
      </c>
      <c r="M31">
        <f>INDEX(EXPORTS!$B$2:$AI$235,MATCH(calculations!$B31,EXPORTS!$A$2:$A$235,0),MATCH(calculations!M$3,EXPORTS!$B$1:$AI$1,0))</f>
        <v>98470964.079999998</v>
      </c>
      <c r="N31">
        <f>INDEX(EXPORTS!$B$2:$AI$235,MATCH(calculations!$B31,EXPORTS!$A$2:$A$235,0),MATCH(calculations!N$3,EXPORTS!$B$1:$AI$1,0))</f>
        <v>93224164.829999998</v>
      </c>
      <c r="O31">
        <f>INDEX(EXPORTS!$B$2:$AI$235,MATCH(calculations!$B31,EXPORTS!$A$2:$A$235,0),MATCH(calculations!O$3,EXPORTS!$B$1:$AI$1,0))</f>
        <v>103828471.60000004</v>
      </c>
      <c r="P31">
        <f>INDEX(EXPORTS!$B$2:$AI$235,MATCH(calculations!$B31,EXPORTS!$A$2:$A$235,0),MATCH(calculations!P$3,EXPORTS!$B$1:$AI$1,0))</f>
        <v>101755990.79999998</v>
      </c>
      <c r="Q31">
        <f>INDEX(EXPORTS!$B$2:$AI$235,MATCH(calculations!$B31,EXPORTS!$A$2:$A$235,0),MATCH(calculations!Q$3,EXPORTS!$B$1:$AI$1,0))</f>
        <v>107166177.0399999</v>
      </c>
      <c r="R31">
        <f>INDEX(EXPORTS!$B$2:$AI$235,MATCH(calculations!$B31,EXPORTS!$A$2:$A$235,0),MATCH(calculations!R$3,EXPORTS!$B$1:$AI$1,0))</f>
        <v>102795301.42000011</v>
      </c>
      <c r="S31">
        <f>INDEX(EXPORTS!$B$2:$AI$235,MATCH(calculations!$B31,EXPORTS!$A$2:$A$235,0),MATCH(calculations!S$3,EXPORTS!$B$1:$AI$1,0))</f>
        <v>110303944.95999998</v>
      </c>
      <c r="T31">
        <f>INDEX(EXPORTS!$B$2:$AI$235,MATCH(calculations!$B31,EXPORTS!$A$2:$A$235,0),MATCH(calculations!T$3,EXPORTS!$B$1:$AI$1,0))</f>
        <v>97690599.710000023</v>
      </c>
      <c r="U31">
        <f>INDEX(EXPORTS!$B$2:$AI$235,MATCH(calculations!$B31,EXPORTS!$A$2:$A$235,0),MATCH(calculations!U$3,EXPORTS!$B$1:$AI$1,0))</f>
        <v>94399626.5</v>
      </c>
      <c r="V31">
        <f>INDEX(EXPORTS!$B$2:$AI$235,MATCH(calculations!$B31,EXPORTS!$A$2:$A$235,0),MATCH(calculations!V$3,EXPORTS!$B$1:$AI$1,0))</f>
        <v>94188838.670000017</v>
      </c>
      <c r="W31">
        <f>INDEX(EXPORTS!$B$2:$AI$235,MATCH(calculations!$B31,EXPORTS!$A$2:$A$235,0),MATCH(calculations!W$3,EXPORTS!$B$1:$AI$1,0))</f>
        <v>119886162.09</v>
      </c>
      <c r="X31">
        <f>INDEX(EXPORTS!$B$2:$AI$235,MATCH(calculations!$B31,EXPORTS!$A$2:$A$235,0),MATCH(calculations!X$3,EXPORTS!$B$1:$AI$1,0))</f>
        <v>115667325.72999997</v>
      </c>
      <c r="Y31">
        <f>INDEX(EXPORTS!$B$2:$AI$235,MATCH(calculations!$B31,EXPORTS!$A$2:$A$235,0),MATCH(calculations!Y$3,EXPORTS!$B$1:$AI$1,0))</f>
        <v>85835437.530000016</v>
      </c>
      <c r="Z31">
        <f>INDEX(EXPORTS!$B$2:$AI$235,MATCH(calculations!$B31,EXPORTS!$A$2:$A$235,0),MATCH(calculations!Z$3,EXPORTS!$B$1:$AI$1,0))</f>
        <v>107142925.33000001</v>
      </c>
      <c r="AA31">
        <f>INDEX(EXPORTS!$B$2:$AI$235,MATCH(calculations!$B31,EXPORTS!$A$2:$A$235,0),MATCH(calculations!AA$3,EXPORTS!$B$1:$AI$1,0))</f>
        <v>94542098.870000035</v>
      </c>
      <c r="AB31">
        <f>INDEX(EXPORTS!$B$2:$AI$235,MATCH(calculations!$B31,EXPORTS!$A$2:$A$235,0),MATCH(calculations!AB$3,EXPORTS!$B$1:$AI$1,0))</f>
        <v>136548247.82000002</v>
      </c>
      <c r="AC31">
        <f>INDEX(EXPORTS!$B$2:$AI$235,MATCH(calculations!$B31,EXPORTS!$A$2:$A$235,0),MATCH(calculations!AC$3,EXPORTS!$B$1:$AI$1,0))</f>
        <v>96267827.23999998</v>
      </c>
      <c r="AD31">
        <f>INDEX(EXPORTS!$B$2:$AI$235,MATCH(calculations!$B31,EXPORTS!$A$2:$A$235,0),MATCH(calculations!AD$3,EXPORTS!$B$1:$AI$1,0))</f>
        <v>102477656.78000003</v>
      </c>
      <c r="AE31">
        <f>INDEX(EXPORTS!$B$2:$AI$235,MATCH(calculations!$B31,EXPORTS!$A$2:$A$235,0),MATCH(calculations!AE$3,EXPORTS!$B$1:$AI$1,0))</f>
        <v>85470924.140000015</v>
      </c>
      <c r="AF31">
        <f>INDEX(EXPORTS!$B$2:$AI$235,MATCH(calculations!$B31,EXPORTS!$A$2:$A$235,0),MATCH(calculations!AF$3,EXPORTS!$B$1:$AI$1,0))</f>
        <v>105038943.18000001</v>
      </c>
      <c r="AG31">
        <f>INDEX(EXPORTS!$B$2:$AI$235,MATCH(calculations!$B31,EXPORTS!$A$2:$A$235,0),MATCH(calculations!AG$3,EXPORTS!$B$1:$AI$1,0))</f>
        <v>92857549.310000062</v>
      </c>
      <c r="AH31">
        <f>INDEX(EXPORTS!$B$2:$AI$235,MATCH(calculations!$B31,EXPORTS!$A$2:$A$235,0),MATCH(calculations!AH$3,EXPORTS!$B$1:$AI$1,0))</f>
        <v>75672222.710000038</v>
      </c>
      <c r="AI31">
        <f>INDEX(EXPORTS!$B$2:$AI$235,MATCH(calculations!$B31,EXPORTS!$A$2:$A$235,0),MATCH(calculations!AI$3,EXPORTS!$B$1:$AI$1,0))</f>
        <v>236245064.53999999</v>
      </c>
      <c r="AJ31">
        <f>INDEX(EXPORTS!$B$2:$AI$235,MATCH(calculations!$B31,EXPORTS!$A$2:$A$235,0),MATCH(calculations!AJ$3,EXPORTS!$B$1:$AI$1,0))</f>
        <v>179591797.40999997</v>
      </c>
      <c r="AL31">
        <f>INDEX(IMPORTS!$B$2:$AI$246,MATCH(calculations!$B31,IMPORTS!$A$2:$A$246,0),MATCH(calculations!AL$3,IMPORTS!$B$1:$AI$1,0))</f>
        <v>407550898.31999993</v>
      </c>
      <c r="AM31">
        <f>INDEX(IMPORTS!$B$2:$AI$246,MATCH(calculations!$B31,IMPORTS!$A$2:$A$246,0),MATCH(calculations!AM$3,IMPORTS!$B$1:$AI$1,0))</f>
        <v>347441170.60999972</v>
      </c>
      <c r="AN31">
        <f>INDEX(IMPORTS!$B$2:$AI$246,MATCH(calculations!$B31,IMPORTS!$A$2:$A$246,0),MATCH(calculations!AN$3,IMPORTS!$B$1:$AI$1,0))</f>
        <v>432250265.88000017</v>
      </c>
      <c r="AO31">
        <f>INDEX(IMPORTS!$B$2:$AI$246,MATCH(calculations!$B31,IMPORTS!$A$2:$A$246,0),MATCH(calculations!AO$3,IMPORTS!$B$1:$AI$1,0))</f>
        <v>430795421.77000022</v>
      </c>
      <c r="AP31">
        <f>INDEX(IMPORTS!$B$2:$AI$246,MATCH(calculations!$B31,IMPORTS!$A$2:$A$246,0),MATCH(calculations!AP$3,IMPORTS!$B$1:$AI$1,0))</f>
        <v>454183227.50999951</v>
      </c>
      <c r="AQ31">
        <f>INDEX(IMPORTS!$B$2:$AI$246,MATCH(calculations!$B31,IMPORTS!$A$2:$A$246,0),MATCH(calculations!AQ$3,IMPORTS!$B$1:$AI$1,0))</f>
        <v>489461057.32999992</v>
      </c>
      <c r="AR31">
        <f>INDEX(IMPORTS!$B$2:$AI$246,MATCH(calculations!$B31,IMPORTS!$A$2:$A$246,0),MATCH(calculations!AR$3,IMPORTS!$B$1:$AI$1,0))</f>
        <v>425430624.06999964</v>
      </c>
      <c r="AS31">
        <f>INDEX(IMPORTS!$B$2:$AI$246,MATCH(calculations!$B31,IMPORTS!$A$2:$A$246,0),MATCH(calculations!AS$3,IMPORTS!$B$1:$AI$1,0))</f>
        <v>488458881.12000036</v>
      </c>
      <c r="AT31">
        <f>INDEX(IMPORTS!$B$2:$AI$246,MATCH(calculations!$B31,IMPORTS!$A$2:$A$246,0),MATCH(calculations!AT$3,IMPORTS!$B$1:$AI$1,0))</f>
        <v>385547604.39000022</v>
      </c>
      <c r="AU31">
        <f>INDEX(IMPORTS!$B$2:$AI$246,MATCH(calculations!$B31,IMPORTS!$A$2:$A$246,0),MATCH(calculations!AU$3,IMPORTS!$B$1:$AI$1,0))</f>
        <v>381881618.2299999</v>
      </c>
      <c r="AV31">
        <f>INDEX(IMPORTS!$B$2:$AI$246,MATCH(calculations!$B31,IMPORTS!$A$2:$A$246,0),MATCH(calculations!AV$3,IMPORTS!$B$1:$AI$1,0))</f>
        <v>430052634.74000025</v>
      </c>
      <c r="AW31">
        <f>INDEX(IMPORTS!$B$2:$AI$246,MATCH(calculations!$B31,IMPORTS!$A$2:$A$246,0),MATCH(calculations!AW$3,IMPORTS!$B$1:$AI$1,0))</f>
        <v>375531402.22000021</v>
      </c>
      <c r="AX31">
        <f>INDEX(IMPORTS!$B$2:$AI$246,MATCH(calculations!$B31,IMPORTS!$A$2:$A$246,0),MATCH(calculations!AX$3,IMPORTS!$B$1:$AI$1,0))</f>
        <v>439024139.56000012</v>
      </c>
      <c r="AY31">
        <f>INDEX(IMPORTS!$B$2:$AI$246,MATCH(calculations!$B31,IMPORTS!$A$2:$A$246,0),MATCH(calculations!AY$3,IMPORTS!$B$1:$AI$1,0))</f>
        <v>466559538.44999975</v>
      </c>
      <c r="AZ31">
        <f>INDEX(IMPORTS!$B$2:$AI$246,MATCH(calculations!$B31,IMPORTS!$A$2:$A$246,0),MATCH(calculations!AZ$3,IMPORTS!$B$1:$AI$1,0))</f>
        <v>455792943.12000012</v>
      </c>
      <c r="BA31">
        <f>INDEX(IMPORTS!$B$2:$AI$246,MATCH(calculations!$B31,IMPORTS!$A$2:$A$246,0),MATCH(calculations!BA$3,IMPORTS!$B$1:$AI$1,0))</f>
        <v>552696098.62000048</v>
      </c>
      <c r="BB31">
        <f>INDEX(IMPORTS!$B$2:$AI$246,MATCH(calculations!$B31,IMPORTS!$A$2:$A$246,0),MATCH(calculations!BB$3,IMPORTS!$B$1:$AI$1,0))</f>
        <v>453354713.97000033</v>
      </c>
      <c r="BC31">
        <f>INDEX(IMPORTS!$B$2:$AI$246,MATCH(calculations!$B31,IMPORTS!$A$2:$A$246,0),MATCH(calculations!BC$3,IMPORTS!$B$1:$AI$1,0))</f>
        <v>416911539.39999974</v>
      </c>
      <c r="BD31">
        <f>INDEX(IMPORTS!$B$2:$AI$246,MATCH(calculations!$B31,IMPORTS!$A$2:$A$246,0),MATCH(calculations!BD$3,IMPORTS!$B$1:$AI$1,0))</f>
        <v>490397148.72000015</v>
      </c>
      <c r="BE31">
        <f>INDEX(IMPORTS!$B$2:$AI$246,MATCH(calculations!$B31,IMPORTS!$A$2:$A$246,0),MATCH(calculations!BE$3,IMPORTS!$B$1:$AI$1,0))</f>
        <v>453503501.23000073</v>
      </c>
      <c r="BF31">
        <f>INDEX(IMPORTS!$B$2:$AI$246,MATCH(calculations!$B31,IMPORTS!$A$2:$A$246,0),MATCH(calculations!BF$3,IMPORTS!$B$1:$AI$1,0))</f>
        <v>415940357.85000002</v>
      </c>
      <c r="BG31">
        <f>INDEX(IMPORTS!$B$2:$AI$246,MATCH(calculations!$B31,IMPORTS!$A$2:$A$246,0),MATCH(calculations!BG$3,IMPORTS!$B$1:$AI$1,0))</f>
        <v>467551505.61999971</v>
      </c>
      <c r="BH31">
        <f>INDEX(IMPORTS!$B$2:$AI$246,MATCH(calculations!$B31,IMPORTS!$A$2:$A$246,0),MATCH(calculations!BH$3,IMPORTS!$B$1:$AI$1,0))</f>
        <v>393478800.45999986</v>
      </c>
      <c r="BI31">
        <f>INDEX(IMPORTS!$B$2:$AI$246,MATCH(calculations!$B31,IMPORTS!$A$2:$A$246,0),MATCH(calculations!BI$3,IMPORTS!$B$1:$AI$1,0))</f>
        <v>428220353.97999996</v>
      </c>
      <c r="BJ31">
        <f>INDEX(IMPORTS!$B$2:$AI$246,MATCH(calculations!$B31,IMPORTS!$A$2:$A$246,0),MATCH(calculations!BJ$3,IMPORTS!$B$1:$AI$1,0))</f>
        <v>333610325.94000012</v>
      </c>
      <c r="BK31">
        <f>INDEX(IMPORTS!$B$2:$AI$246,MATCH(calculations!$B31,IMPORTS!$A$2:$A$246,0),MATCH(calculations!BK$3,IMPORTS!$B$1:$AI$1,0))</f>
        <v>395176271.6099999</v>
      </c>
      <c r="BL31">
        <f>INDEX(IMPORTS!$B$2:$AI$246,MATCH(calculations!$B31,IMPORTS!$A$2:$A$246,0),MATCH(calculations!BL$3,IMPORTS!$B$1:$AI$1,0))</f>
        <v>376406592.07999992</v>
      </c>
      <c r="BM31">
        <f>INDEX(IMPORTS!$B$2:$AI$246,MATCH(calculations!$B31,IMPORTS!$A$2:$A$246,0),MATCH(calculations!BM$3,IMPORTS!$B$1:$AI$1,0))</f>
        <v>424197899.41000009</v>
      </c>
      <c r="BN31">
        <f>INDEX(IMPORTS!$B$2:$AI$246,MATCH(calculations!$B31,IMPORTS!$A$2:$A$246,0),MATCH(calculations!BN$3,IMPORTS!$B$1:$AI$1,0))</f>
        <v>446015356.90999949</v>
      </c>
      <c r="BO31">
        <f>INDEX(IMPORTS!$B$2:$AI$246,MATCH(calculations!$B31,IMPORTS!$A$2:$A$246,0),MATCH(calculations!BO$3,IMPORTS!$B$1:$AI$1,0))</f>
        <v>428205731.57999974</v>
      </c>
      <c r="BP31">
        <f>INDEX(IMPORTS!$B$2:$AI$246,MATCH(calculations!$B31,IMPORTS!$A$2:$A$246,0),MATCH(calculations!BP$3,IMPORTS!$B$1:$AI$1,0))</f>
        <v>493624681.08999985</v>
      </c>
      <c r="BQ31">
        <f>INDEX(IMPORTS!$B$2:$AI$246,MATCH(calculations!$B31,IMPORTS!$A$2:$A$246,0),MATCH(calculations!BQ$3,IMPORTS!$B$1:$AI$1,0))</f>
        <v>410574910.59999979</v>
      </c>
      <c r="BR31">
        <f>INDEX(IMPORTS!$B$2:$AI$246,MATCH(calculations!$B31,IMPORTS!$A$2:$A$246,0),MATCH(calculations!BR$3,IMPORTS!$B$1:$AI$1,0))</f>
        <v>652159704.13000059</v>
      </c>
      <c r="BS31">
        <f>INDEX(IMPORTS!$B$2:$AI$246,MATCH(calculations!$B31,IMPORTS!$A$2:$A$246,0),MATCH(calculations!BS$3,IMPORTS!$B$1:$AI$1,0))</f>
        <v>458255420.83000022</v>
      </c>
      <c r="BU31">
        <f t="shared" si="2"/>
        <v>524701362.75999999</v>
      </c>
      <c r="BV31">
        <f t="shared" si="3"/>
        <v>445157460.54999971</v>
      </c>
      <c r="BW31">
        <f t="shared" si="4"/>
        <v>575641513.91000009</v>
      </c>
      <c r="BX31">
        <f t="shared" si="5"/>
        <v>546124356.57000017</v>
      </c>
      <c r="BY31">
        <f t="shared" si="6"/>
        <v>581441575.63999963</v>
      </c>
      <c r="BZ31">
        <f t="shared" si="7"/>
        <v>596956595.06999993</v>
      </c>
      <c r="CA31">
        <f t="shared" si="8"/>
        <v>531515932.1299997</v>
      </c>
      <c r="CB31">
        <f t="shared" si="9"/>
        <v>581272366.13000035</v>
      </c>
      <c r="CC31">
        <f t="shared" si="10"/>
        <v>474073129.76000023</v>
      </c>
      <c r="CD31">
        <f t="shared" si="11"/>
        <v>480946720.6099999</v>
      </c>
      <c r="CE31">
        <f t="shared" si="12"/>
        <v>528523598.82000023</v>
      </c>
      <c r="CF31">
        <f t="shared" si="13"/>
        <v>468755567.05000019</v>
      </c>
      <c r="CG31">
        <f t="shared" si="14"/>
        <v>542852611.16000021</v>
      </c>
      <c r="CH31">
        <f t="shared" si="15"/>
        <v>568315529.24999976</v>
      </c>
      <c r="CI31">
        <f t="shared" si="16"/>
        <v>562959120.16000009</v>
      </c>
      <c r="CJ31">
        <f t="shared" si="17"/>
        <v>655491400.04000056</v>
      </c>
      <c r="CK31">
        <f t="shared" si="18"/>
        <v>563658658.93000031</v>
      </c>
      <c r="CL31">
        <f t="shared" si="19"/>
        <v>514602139.10999978</v>
      </c>
      <c r="CM31">
        <f t="shared" si="20"/>
        <v>584796775.22000015</v>
      </c>
      <c r="CN31">
        <f t="shared" si="21"/>
        <v>547692339.90000081</v>
      </c>
      <c r="CO31">
        <f t="shared" si="22"/>
        <v>535826519.94000006</v>
      </c>
      <c r="CP31">
        <f t="shared" si="23"/>
        <v>583218831.34999967</v>
      </c>
      <c r="CQ31">
        <f t="shared" si="24"/>
        <v>479314237.98999989</v>
      </c>
      <c r="CR31">
        <f t="shared" si="25"/>
        <v>535363279.30999994</v>
      </c>
      <c r="CS31">
        <f t="shared" si="26"/>
        <v>428152424.81000018</v>
      </c>
      <c r="CT31">
        <f t="shared" si="27"/>
        <v>531724519.42999995</v>
      </c>
      <c r="CU31">
        <f t="shared" si="28"/>
        <v>472674419.31999993</v>
      </c>
      <c r="CV31">
        <f t="shared" si="29"/>
        <v>526675556.19000012</v>
      </c>
      <c r="CW31">
        <f t="shared" si="30"/>
        <v>531486281.04999948</v>
      </c>
      <c r="CX31">
        <f t="shared" si="31"/>
        <v>533244674.75999975</v>
      </c>
      <c r="CY31">
        <f t="shared" si="32"/>
        <v>586482230.39999986</v>
      </c>
      <c r="CZ31">
        <f t="shared" si="33"/>
        <v>486247133.30999982</v>
      </c>
      <c r="DA31">
        <f t="shared" si="34"/>
        <v>888404768.67000055</v>
      </c>
      <c r="DB31">
        <f t="shared" si="35"/>
        <v>637847218.24000025</v>
      </c>
      <c r="DC31" t="str">
        <f t="shared" si="36"/>
        <v>France</v>
      </c>
      <c r="DD31">
        <f t="shared" si="37"/>
        <v>0.5872505902236691</v>
      </c>
      <c r="DE31">
        <f t="shared" si="38"/>
        <v>0.48508900898862956</v>
      </c>
      <c r="DF31">
        <f t="shared" si="41"/>
        <v>0.5432224567223588</v>
      </c>
      <c r="DG31">
        <f t="shared" si="42"/>
        <v>0.58210229857060025</v>
      </c>
      <c r="DH31">
        <f t="shared" si="43"/>
        <v>0.54922937243336678</v>
      </c>
      <c r="DI31">
        <f t="shared" si="44"/>
        <v>0.5749535009698663</v>
      </c>
      <c r="DJ31">
        <f t="shared" si="45"/>
        <v>0.5512822212484203</v>
      </c>
      <c r="DK31">
        <f t="shared" si="46"/>
        <v>0.54307241244639071</v>
      </c>
      <c r="DL31">
        <f t="shared" si="47"/>
        <v>0.46502452498472824</v>
      </c>
      <c r="DM31">
        <f t="shared" si="48"/>
        <v>0.45578743068110739</v>
      </c>
      <c r="DN31">
        <f t="shared" si="49"/>
        <v>0.52269925457609645</v>
      </c>
      <c r="DO31">
        <f t="shared" si="50"/>
        <v>0.49003958538847298</v>
      </c>
      <c r="DP31">
        <f t="shared" si="51"/>
        <v>0.60751915024048497</v>
      </c>
      <c r="DQ31">
        <f t="shared" si="52"/>
        <v>0.55165789820354705</v>
      </c>
      <c r="DR31">
        <f t="shared" si="53"/>
        <v>0.56433050115231953</v>
      </c>
      <c r="DS31">
        <f t="shared" si="54"/>
        <v>0.60995230322879324</v>
      </c>
      <c r="DT31">
        <f t="shared" si="55"/>
        <v>0.50955831175852428</v>
      </c>
      <c r="DU31">
        <f t="shared" si="56"/>
        <v>0.5143199908389422</v>
      </c>
      <c r="DV31">
        <f t="shared" si="57"/>
        <v>0.5300820591562504</v>
      </c>
      <c r="DW31">
        <f t="shared" si="58"/>
        <v>0.49949267269772868</v>
      </c>
      <c r="DX31">
        <f t="shared" si="59"/>
        <v>0.53183493206285892</v>
      </c>
      <c r="DY31">
        <f t="shared" si="60"/>
        <v>0.50274562472049622</v>
      </c>
      <c r="DZ31">
        <f t="shared" si="61"/>
        <v>0.45546679673894264</v>
      </c>
      <c r="EA31">
        <f t="shared" si="62"/>
        <v>0.52662034164752503</v>
      </c>
      <c r="EB31">
        <f t="shared" si="63"/>
        <v>0.45543409788286959</v>
      </c>
      <c r="EC31">
        <f t="shared" si="64"/>
        <v>0.55076534755262796</v>
      </c>
      <c r="ED31">
        <f t="shared" si="65"/>
        <v>0.43961463635923453</v>
      </c>
      <c r="EE31">
        <f t="shared" si="66"/>
        <v>0.48434394299850292</v>
      </c>
      <c r="EF31">
        <f t="shared" si="67"/>
        <v>0.48439510256853358</v>
      </c>
      <c r="EG31">
        <f t="shared" si="68"/>
        <v>0.49609128493821308</v>
      </c>
      <c r="EH31">
        <f t="shared" si="69"/>
        <v>0.5170330965206047</v>
      </c>
      <c r="EI31">
        <f t="shared" si="70"/>
        <v>0.42886404326346833</v>
      </c>
      <c r="EJ31">
        <f t="shared" si="39"/>
        <v>0.77001221250946073</v>
      </c>
      <c r="EK31">
        <f t="shared" si="40"/>
        <v>0.48446901077380505</v>
      </c>
    </row>
    <row r="32" spans="1:141" x14ac:dyDescent="0.3">
      <c r="A32" s="23" t="s">
        <v>306</v>
      </c>
      <c r="B32" s="23" t="s">
        <v>170</v>
      </c>
      <c r="C32">
        <f>INDEX(EXPORTS!$B$2:$AI$235,MATCH(calculations!$B32,EXPORTS!$A$2:$A$235,0),MATCH(calculations!C$3,EXPORTS!$B$1:$AI$1,0))</f>
        <v>822829466.48000026</v>
      </c>
      <c r="D32">
        <f>INDEX(EXPORTS!$B$2:$AI$235,MATCH(calculations!$B32,EXPORTS!$A$2:$A$235,0),MATCH(calculations!D$3,EXPORTS!$B$1:$AI$1,0))</f>
        <v>670186256.98000014</v>
      </c>
      <c r="E32">
        <f>INDEX(EXPORTS!$B$2:$AI$235,MATCH(calculations!$B32,EXPORTS!$A$2:$A$235,0),MATCH(calculations!E$3,EXPORTS!$B$1:$AI$1,0))</f>
        <v>669790091.3700006</v>
      </c>
      <c r="F32">
        <f>INDEX(EXPORTS!$B$2:$AI$235,MATCH(calculations!$B32,EXPORTS!$A$2:$A$235,0),MATCH(calculations!F$3,EXPORTS!$B$1:$AI$1,0))</f>
        <v>610294726.01000023</v>
      </c>
      <c r="G32">
        <f>INDEX(EXPORTS!$B$2:$AI$235,MATCH(calculations!$B32,EXPORTS!$A$2:$A$235,0),MATCH(calculations!G$3,EXPORTS!$B$1:$AI$1,0))</f>
        <v>921266826.83000004</v>
      </c>
      <c r="H32">
        <f>INDEX(EXPORTS!$B$2:$AI$235,MATCH(calculations!$B32,EXPORTS!$A$2:$A$235,0),MATCH(calculations!H$3,EXPORTS!$B$1:$AI$1,0))</f>
        <v>942195188.46999991</v>
      </c>
      <c r="I32">
        <f>INDEX(EXPORTS!$B$2:$AI$235,MATCH(calculations!$B32,EXPORTS!$A$2:$A$235,0),MATCH(calculations!I$3,EXPORTS!$B$1:$AI$1,0))</f>
        <v>831799943.76000011</v>
      </c>
      <c r="J32">
        <f>INDEX(EXPORTS!$B$2:$AI$235,MATCH(calculations!$B32,EXPORTS!$A$2:$A$235,0),MATCH(calculations!J$3,EXPORTS!$B$1:$AI$1,0))</f>
        <v>936272175.97000003</v>
      </c>
      <c r="K32">
        <f>INDEX(EXPORTS!$B$2:$AI$235,MATCH(calculations!$B32,EXPORTS!$A$2:$A$235,0),MATCH(calculations!K$3,EXPORTS!$B$1:$AI$1,0))</f>
        <v>873279303.32999945</v>
      </c>
      <c r="L32">
        <f>INDEX(EXPORTS!$B$2:$AI$235,MATCH(calculations!$B32,EXPORTS!$A$2:$A$235,0),MATCH(calculations!L$3,EXPORTS!$B$1:$AI$1,0))</f>
        <v>558089883.63000011</v>
      </c>
      <c r="M32">
        <f>INDEX(EXPORTS!$B$2:$AI$235,MATCH(calculations!$B32,EXPORTS!$A$2:$A$235,0),MATCH(calculations!M$3,EXPORTS!$B$1:$AI$1,0))</f>
        <v>939475415.8599999</v>
      </c>
      <c r="N32">
        <f>INDEX(EXPORTS!$B$2:$AI$235,MATCH(calculations!$B32,EXPORTS!$A$2:$A$235,0),MATCH(calculations!N$3,EXPORTS!$B$1:$AI$1,0))</f>
        <v>426947433.27000004</v>
      </c>
      <c r="O32">
        <f>INDEX(EXPORTS!$B$2:$AI$235,MATCH(calculations!$B32,EXPORTS!$A$2:$A$235,0),MATCH(calculations!O$3,EXPORTS!$B$1:$AI$1,0))</f>
        <v>578723743.99000001</v>
      </c>
      <c r="P32">
        <f>INDEX(EXPORTS!$B$2:$AI$235,MATCH(calculations!$B32,EXPORTS!$A$2:$A$235,0),MATCH(calculations!P$3,EXPORTS!$B$1:$AI$1,0))</f>
        <v>640715023.8900001</v>
      </c>
      <c r="Q32">
        <f>INDEX(EXPORTS!$B$2:$AI$235,MATCH(calculations!$B32,EXPORTS!$A$2:$A$235,0),MATCH(calculations!Q$3,EXPORTS!$B$1:$AI$1,0))</f>
        <v>565985806.69999993</v>
      </c>
      <c r="R32">
        <f>INDEX(EXPORTS!$B$2:$AI$235,MATCH(calculations!$B32,EXPORTS!$A$2:$A$235,0),MATCH(calculations!R$3,EXPORTS!$B$1:$AI$1,0))</f>
        <v>391392274.4000001</v>
      </c>
      <c r="S32">
        <f>INDEX(EXPORTS!$B$2:$AI$235,MATCH(calculations!$B32,EXPORTS!$A$2:$A$235,0),MATCH(calculations!S$3,EXPORTS!$B$1:$AI$1,0))</f>
        <v>504068881.4400003</v>
      </c>
      <c r="T32">
        <f>INDEX(EXPORTS!$B$2:$AI$235,MATCH(calculations!$B32,EXPORTS!$A$2:$A$235,0),MATCH(calculations!T$3,EXPORTS!$B$1:$AI$1,0))</f>
        <v>742910890.94999993</v>
      </c>
      <c r="U32">
        <f>INDEX(EXPORTS!$B$2:$AI$235,MATCH(calculations!$B32,EXPORTS!$A$2:$A$235,0),MATCH(calculations!U$3,EXPORTS!$B$1:$AI$1,0))</f>
        <v>1048513184.839999</v>
      </c>
      <c r="V32">
        <f>INDEX(EXPORTS!$B$2:$AI$235,MATCH(calculations!$B32,EXPORTS!$A$2:$A$235,0),MATCH(calculations!V$3,EXPORTS!$B$1:$AI$1,0))</f>
        <v>541663470.24000049</v>
      </c>
      <c r="W32">
        <f>INDEX(EXPORTS!$B$2:$AI$235,MATCH(calculations!$B32,EXPORTS!$A$2:$A$235,0),MATCH(calculations!W$3,EXPORTS!$B$1:$AI$1,0))</f>
        <v>653918158.83000028</v>
      </c>
      <c r="X32">
        <f>INDEX(EXPORTS!$B$2:$AI$235,MATCH(calculations!$B32,EXPORTS!$A$2:$A$235,0),MATCH(calculations!X$3,EXPORTS!$B$1:$AI$1,0))</f>
        <v>780375846.66000021</v>
      </c>
      <c r="Y32">
        <f>INDEX(EXPORTS!$B$2:$AI$235,MATCH(calculations!$B32,EXPORTS!$A$2:$A$235,0),MATCH(calculations!Y$3,EXPORTS!$B$1:$AI$1,0))</f>
        <v>650771074.44999933</v>
      </c>
      <c r="Z32">
        <f>INDEX(EXPORTS!$B$2:$AI$235,MATCH(calculations!$B32,EXPORTS!$A$2:$A$235,0),MATCH(calculations!Z$3,EXPORTS!$B$1:$AI$1,0))</f>
        <v>592683145.53000009</v>
      </c>
      <c r="AA32">
        <f>INDEX(EXPORTS!$B$2:$AI$235,MATCH(calculations!$B32,EXPORTS!$A$2:$A$235,0),MATCH(calculations!AA$3,EXPORTS!$B$1:$AI$1,0))</f>
        <v>632876551.90999997</v>
      </c>
      <c r="AB32">
        <f>INDEX(EXPORTS!$B$2:$AI$235,MATCH(calculations!$B32,EXPORTS!$A$2:$A$235,0),MATCH(calculations!AB$3,EXPORTS!$B$1:$AI$1,0))</f>
        <v>284500340.50000012</v>
      </c>
      <c r="AC32">
        <f>INDEX(EXPORTS!$B$2:$AI$235,MATCH(calculations!$B32,EXPORTS!$A$2:$A$235,0),MATCH(calculations!AC$3,EXPORTS!$B$1:$AI$1,0))</f>
        <v>434791745.71000004</v>
      </c>
      <c r="AD32">
        <f>INDEX(EXPORTS!$B$2:$AI$235,MATCH(calculations!$B32,EXPORTS!$A$2:$A$235,0),MATCH(calculations!AD$3,EXPORTS!$B$1:$AI$1,0))</f>
        <v>542405520.38000035</v>
      </c>
      <c r="AE32">
        <f>INDEX(EXPORTS!$B$2:$AI$235,MATCH(calculations!$B32,EXPORTS!$A$2:$A$235,0),MATCH(calculations!AE$3,EXPORTS!$B$1:$AI$1,0))</f>
        <v>609322773.90999937</v>
      </c>
      <c r="AF32">
        <f>INDEX(EXPORTS!$B$2:$AI$235,MATCH(calculations!$B32,EXPORTS!$A$2:$A$235,0),MATCH(calculations!AF$3,EXPORTS!$B$1:$AI$1,0))</f>
        <v>509299845.14999998</v>
      </c>
      <c r="AG32">
        <f>INDEX(EXPORTS!$B$2:$AI$235,MATCH(calculations!$B32,EXPORTS!$A$2:$A$235,0),MATCH(calculations!AG$3,EXPORTS!$B$1:$AI$1,0))</f>
        <v>690200338.06999981</v>
      </c>
      <c r="AH32">
        <f>INDEX(EXPORTS!$B$2:$AI$235,MATCH(calculations!$B32,EXPORTS!$A$2:$A$235,0),MATCH(calculations!AH$3,EXPORTS!$B$1:$AI$1,0))</f>
        <v>724205588.27999961</v>
      </c>
      <c r="AI32">
        <f>INDEX(EXPORTS!$B$2:$AI$235,MATCH(calculations!$B32,EXPORTS!$A$2:$A$235,0),MATCH(calculations!AI$3,EXPORTS!$B$1:$AI$1,0))</f>
        <v>652397688.70000005</v>
      </c>
      <c r="AJ32">
        <f>INDEX(EXPORTS!$B$2:$AI$235,MATCH(calculations!$B32,EXPORTS!$A$2:$A$235,0),MATCH(calculations!AJ$3,EXPORTS!$B$1:$AI$1,0))</f>
        <v>585129996.26999998</v>
      </c>
      <c r="AL32">
        <f>INDEX(IMPORTS!$B$2:$AI$246,MATCH(calculations!$B32,IMPORTS!$A$2:$A$246,0),MATCH(calculations!AL$3,IMPORTS!$B$1:$AI$1,0))</f>
        <v>1518171815.529999</v>
      </c>
      <c r="AM32">
        <f>INDEX(IMPORTS!$B$2:$AI$246,MATCH(calculations!$B32,IMPORTS!$A$2:$A$246,0),MATCH(calculations!AM$3,IMPORTS!$B$1:$AI$1,0))</f>
        <v>1506987726.5800016</v>
      </c>
      <c r="AN32">
        <f>INDEX(IMPORTS!$B$2:$AI$246,MATCH(calculations!$B32,IMPORTS!$A$2:$A$246,0),MATCH(calculations!AN$3,IMPORTS!$B$1:$AI$1,0))</f>
        <v>1919686278.1100025</v>
      </c>
      <c r="AO32">
        <f>INDEX(IMPORTS!$B$2:$AI$246,MATCH(calculations!$B32,IMPORTS!$A$2:$A$246,0),MATCH(calculations!AO$3,IMPORTS!$B$1:$AI$1,0))</f>
        <v>1732291612.6600018</v>
      </c>
      <c r="AP32">
        <f>INDEX(IMPORTS!$B$2:$AI$246,MATCH(calculations!$B32,IMPORTS!$A$2:$A$246,0),MATCH(calculations!AP$3,IMPORTS!$B$1:$AI$1,0))</f>
        <v>1876734068.9000015</v>
      </c>
      <c r="AQ32">
        <f>INDEX(IMPORTS!$B$2:$AI$246,MATCH(calculations!$B32,IMPORTS!$A$2:$A$246,0),MATCH(calculations!AQ$3,IMPORTS!$B$1:$AI$1,0))</f>
        <v>1832769348.0200026</v>
      </c>
      <c r="AR32">
        <f>INDEX(IMPORTS!$B$2:$AI$246,MATCH(calculations!$B32,IMPORTS!$A$2:$A$246,0),MATCH(calculations!AR$3,IMPORTS!$B$1:$AI$1,0))</f>
        <v>1798187637.9800024</v>
      </c>
      <c r="AS32">
        <f>INDEX(IMPORTS!$B$2:$AI$246,MATCH(calculations!$B32,IMPORTS!$A$2:$A$246,0),MATCH(calculations!AS$3,IMPORTS!$B$1:$AI$1,0))</f>
        <v>2006133341.7099986</v>
      </c>
      <c r="AT32">
        <f>INDEX(IMPORTS!$B$2:$AI$246,MATCH(calculations!$B32,IMPORTS!$A$2:$A$246,0),MATCH(calculations!AT$3,IMPORTS!$B$1:$AI$1,0))</f>
        <v>1705824428.4299996</v>
      </c>
      <c r="AU32">
        <f>INDEX(IMPORTS!$B$2:$AI$246,MATCH(calculations!$B32,IMPORTS!$A$2:$A$246,0),MATCH(calculations!AU$3,IMPORTS!$B$1:$AI$1,0))</f>
        <v>1910006269.650002</v>
      </c>
      <c r="AV32">
        <f>INDEX(IMPORTS!$B$2:$AI$246,MATCH(calculations!$B32,IMPORTS!$A$2:$A$246,0),MATCH(calculations!AV$3,IMPORTS!$B$1:$AI$1,0))</f>
        <v>1775750631.2700016</v>
      </c>
      <c r="AW32">
        <f>INDEX(IMPORTS!$B$2:$AI$246,MATCH(calculations!$B32,IMPORTS!$A$2:$A$246,0),MATCH(calculations!AW$3,IMPORTS!$B$1:$AI$1,0))</f>
        <v>1657558958.7099988</v>
      </c>
      <c r="AX32">
        <f>INDEX(IMPORTS!$B$2:$AI$246,MATCH(calculations!$B32,IMPORTS!$A$2:$A$246,0),MATCH(calculations!AX$3,IMPORTS!$B$1:$AI$1,0))</f>
        <v>1791302446.5899992</v>
      </c>
      <c r="AY32">
        <f>INDEX(IMPORTS!$B$2:$AI$246,MATCH(calculations!$B32,IMPORTS!$A$2:$A$246,0),MATCH(calculations!AY$3,IMPORTS!$B$1:$AI$1,0))</f>
        <v>1714091534.3699977</v>
      </c>
      <c r="AZ32">
        <f>INDEX(IMPORTS!$B$2:$AI$246,MATCH(calculations!$B32,IMPORTS!$A$2:$A$246,0),MATCH(calculations!AZ$3,IMPORTS!$B$1:$AI$1,0))</f>
        <v>1798770886.099998</v>
      </c>
      <c r="BA32">
        <f>INDEX(IMPORTS!$B$2:$AI$246,MATCH(calculations!$B32,IMPORTS!$A$2:$A$246,0),MATCH(calculations!BA$3,IMPORTS!$B$1:$AI$1,0))</f>
        <v>1990464835.0800014</v>
      </c>
      <c r="BB32">
        <f>INDEX(IMPORTS!$B$2:$AI$246,MATCH(calculations!$B32,IMPORTS!$A$2:$A$246,0),MATCH(calculations!BB$3,IMPORTS!$B$1:$AI$1,0))</f>
        <v>2069369387.9899998</v>
      </c>
      <c r="BC32">
        <f>INDEX(IMPORTS!$B$2:$AI$246,MATCH(calculations!$B32,IMPORTS!$A$2:$A$246,0),MATCH(calculations!BC$3,IMPORTS!$B$1:$AI$1,0))</f>
        <v>1692184976.1999998</v>
      </c>
      <c r="BD32">
        <f>INDEX(IMPORTS!$B$2:$AI$246,MATCH(calculations!$B32,IMPORTS!$A$2:$A$246,0),MATCH(calculations!BD$3,IMPORTS!$B$1:$AI$1,0))</f>
        <v>1969698656.2899985</v>
      </c>
      <c r="BE32">
        <f>INDEX(IMPORTS!$B$2:$AI$246,MATCH(calculations!$B32,IMPORTS!$A$2:$A$246,0),MATCH(calculations!BE$3,IMPORTS!$B$1:$AI$1,0))</f>
        <v>1792992374.2199984</v>
      </c>
      <c r="BF32">
        <f>INDEX(IMPORTS!$B$2:$AI$246,MATCH(calculations!$B32,IMPORTS!$A$2:$A$246,0),MATCH(calculations!BF$3,IMPORTS!$B$1:$AI$1,0))</f>
        <v>1619233602.3299994</v>
      </c>
      <c r="BG32">
        <f>INDEX(IMPORTS!$B$2:$AI$246,MATCH(calculations!$B32,IMPORTS!$A$2:$A$246,0),MATCH(calculations!BG$3,IMPORTS!$B$1:$AI$1,0))</f>
        <v>1753547361.1900005</v>
      </c>
      <c r="BH32">
        <f>INDEX(IMPORTS!$B$2:$AI$246,MATCH(calculations!$B32,IMPORTS!$A$2:$A$246,0),MATCH(calculations!BH$3,IMPORTS!$B$1:$AI$1,0))</f>
        <v>1586352341.1999998</v>
      </c>
      <c r="BI32">
        <f>INDEX(IMPORTS!$B$2:$AI$246,MATCH(calculations!$B32,IMPORTS!$A$2:$A$246,0),MATCH(calculations!BI$3,IMPORTS!$B$1:$AI$1,0))</f>
        <v>1584616319.1700017</v>
      </c>
      <c r="BJ32">
        <f>INDEX(IMPORTS!$B$2:$AI$246,MATCH(calculations!$B32,IMPORTS!$A$2:$A$246,0),MATCH(calculations!BJ$3,IMPORTS!$B$1:$AI$1,0))</f>
        <v>1372268762.7300007</v>
      </c>
      <c r="BK32">
        <f>INDEX(IMPORTS!$B$2:$AI$246,MATCH(calculations!$B32,IMPORTS!$A$2:$A$246,0),MATCH(calculations!BK$3,IMPORTS!$B$1:$AI$1,0))</f>
        <v>1359893690.6699994</v>
      </c>
      <c r="BL32">
        <f>INDEX(IMPORTS!$B$2:$AI$246,MATCH(calculations!$B32,IMPORTS!$A$2:$A$246,0),MATCH(calculations!BL$3,IMPORTS!$B$1:$AI$1,0))</f>
        <v>1904320148.8499999</v>
      </c>
      <c r="BM32">
        <f>INDEX(IMPORTS!$B$2:$AI$246,MATCH(calculations!$B32,IMPORTS!$A$2:$A$246,0),MATCH(calculations!BM$3,IMPORTS!$B$1:$AI$1,0))</f>
        <v>1693150785.3999972</v>
      </c>
      <c r="BN32">
        <f>INDEX(IMPORTS!$B$2:$AI$246,MATCH(calculations!$B32,IMPORTS!$A$2:$A$246,0),MATCH(calculations!BN$3,IMPORTS!$B$1:$AI$1,0))</f>
        <v>1646868388.1500015</v>
      </c>
      <c r="BO32">
        <f>INDEX(IMPORTS!$B$2:$AI$246,MATCH(calculations!$B32,IMPORTS!$A$2:$A$246,0),MATCH(calculations!BO$3,IMPORTS!$B$1:$AI$1,0))</f>
        <v>1558150097.9599996</v>
      </c>
      <c r="BP32">
        <f>INDEX(IMPORTS!$B$2:$AI$246,MATCH(calculations!$B32,IMPORTS!$A$2:$A$246,0),MATCH(calculations!BP$3,IMPORTS!$B$1:$AI$1,0))</f>
        <v>1839854474.1900001</v>
      </c>
      <c r="BQ32">
        <f>INDEX(IMPORTS!$B$2:$AI$246,MATCH(calculations!$B32,IMPORTS!$A$2:$A$246,0),MATCH(calculations!BQ$3,IMPORTS!$B$1:$AI$1,0))</f>
        <v>1703844441.649997</v>
      </c>
      <c r="BR32">
        <f>INDEX(IMPORTS!$B$2:$AI$246,MATCH(calculations!$B32,IMPORTS!$A$2:$A$246,0),MATCH(calculations!BR$3,IMPORTS!$B$1:$AI$1,0))</f>
        <v>1644221982.8700008</v>
      </c>
      <c r="BS32">
        <f>INDEX(IMPORTS!$B$2:$AI$246,MATCH(calculations!$B32,IMPORTS!$A$2:$A$246,0),MATCH(calculations!BS$3,IMPORTS!$B$1:$AI$1,0))</f>
        <v>1773849035.8500032</v>
      </c>
      <c r="BU32">
        <f t="shared" si="2"/>
        <v>2341001282.0099993</v>
      </c>
      <c r="BV32">
        <f t="shared" si="3"/>
        <v>2177173983.5600019</v>
      </c>
      <c r="BW32">
        <f t="shared" si="4"/>
        <v>2589476369.4800034</v>
      </c>
      <c r="BX32">
        <f t="shared" si="5"/>
        <v>2342586338.670002</v>
      </c>
      <c r="BY32">
        <f t="shared" si="6"/>
        <v>2798000895.7300014</v>
      </c>
      <c r="BZ32">
        <f t="shared" si="7"/>
        <v>2774964536.4900026</v>
      </c>
      <c r="CA32">
        <f t="shared" si="8"/>
        <v>2629987581.7400026</v>
      </c>
      <c r="CB32">
        <f t="shared" si="9"/>
        <v>2942405517.6799984</v>
      </c>
      <c r="CC32">
        <f t="shared" si="10"/>
        <v>2579103731.7599993</v>
      </c>
      <c r="CD32">
        <f t="shared" si="11"/>
        <v>2468096153.2800021</v>
      </c>
      <c r="CE32">
        <f t="shared" si="12"/>
        <v>2715226047.1300015</v>
      </c>
      <c r="CF32">
        <f t="shared" si="13"/>
        <v>2084506391.9799988</v>
      </c>
      <c r="CG32">
        <f t="shared" si="14"/>
        <v>2370026190.579999</v>
      </c>
      <c r="CH32">
        <f t="shared" si="15"/>
        <v>2354806558.2599978</v>
      </c>
      <c r="CI32">
        <f t="shared" si="16"/>
        <v>2364756692.7999978</v>
      </c>
      <c r="CJ32">
        <f t="shared" si="17"/>
        <v>2381857109.4800014</v>
      </c>
      <c r="CK32">
        <f t="shared" si="18"/>
        <v>2573438269.4300003</v>
      </c>
      <c r="CL32">
        <f t="shared" si="19"/>
        <v>2435095867.1499996</v>
      </c>
      <c r="CM32">
        <f t="shared" si="20"/>
        <v>3018211841.1299973</v>
      </c>
      <c r="CN32">
        <f t="shared" si="21"/>
        <v>2334655844.4599991</v>
      </c>
      <c r="CO32">
        <f t="shared" si="22"/>
        <v>2273151761.1599998</v>
      </c>
      <c r="CP32">
        <f t="shared" si="23"/>
        <v>2533923207.8500009</v>
      </c>
      <c r="CQ32">
        <f t="shared" si="24"/>
        <v>2237123415.6499991</v>
      </c>
      <c r="CR32">
        <f t="shared" si="25"/>
        <v>2177299464.7000017</v>
      </c>
      <c r="CS32">
        <f t="shared" si="26"/>
        <v>2005145314.6400008</v>
      </c>
      <c r="CT32">
        <f t="shared" si="27"/>
        <v>1644394031.1699996</v>
      </c>
      <c r="CU32">
        <f t="shared" si="28"/>
        <v>2339111894.5599999</v>
      </c>
      <c r="CV32">
        <f t="shared" si="29"/>
        <v>2235556305.7799978</v>
      </c>
      <c r="CW32">
        <f t="shared" si="30"/>
        <v>2256191162.0600009</v>
      </c>
      <c r="CX32">
        <f t="shared" si="31"/>
        <v>2067449943.1099997</v>
      </c>
      <c r="CY32">
        <f t="shared" si="32"/>
        <v>2530054812.2599998</v>
      </c>
      <c r="CZ32">
        <f t="shared" si="33"/>
        <v>2428050029.9299965</v>
      </c>
      <c r="DA32">
        <f t="shared" si="34"/>
        <v>2296619671.5700006</v>
      </c>
      <c r="DB32">
        <f t="shared" si="35"/>
        <v>2358979032.1200032</v>
      </c>
      <c r="DC32" t="str">
        <f t="shared" si="36"/>
        <v>Germany</v>
      </c>
      <c r="DD32">
        <f t="shared" si="37"/>
        <v>2.6200701620886679</v>
      </c>
      <c r="DE32">
        <f t="shared" si="38"/>
        <v>2.3724710100917767</v>
      </c>
      <c r="DF32">
        <f t="shared" si="41"/>
        <v>2.4436418865949778</v>
      </c>
      <c r="DG32">
        <f t="shared" si="42"/>
        <v>2.4969127927278416</v>
      </c>
      <c r="DH32">
        <f t="shared" si="43"/>
        <v>2.6429900103690973</v>
      </c>
      <c r="DI32">
        <f t="shared" si="44"/>
        <v>2.6726827184731272</v>
      </c>
      <c r="DJ32">
        <f t="shared" si="45"/>
        <v>2.7277929188447696</v>
      </c>
      <c r="DK32">
        <f t="shared" si="46"/>
        <v>2.7490370366663393</v>
      </c>
      <c r="DL32">
        <f t="shared" si="47"/>
        <v>2.5298765368862046</v>
      </c>
      <c r="DM32">
        <f t="shared" si="48"/>
        <v>2.3389850812385959</v>
      </c>
      <c r="DN32">
        <f t="shared" si="49"/>
        <v>2.6853041832173834</v>
      </c>
      <c r="DO32">
        <f t="shared" si="50"/>
        <v>2.1791541687579405</v>
      </c>
      <c r="DP32">
        <f t="shared" si="51"/>
        <v>2.652352162905002</v>
      </c>
      <c r="DQ32">
        <f t="shared" si="52"/>
        <v>2.285785923041693</v>
      </c>
      <c r="DR32">
        <f t="shared" si="53"/>
        <v>2.3705172929285547</v>
      </c>
      <c r="DS32">
        <f t="shared" si="54"/>
        <v>2.2163818317075497</v>
      </c>
      <c r="DT32">
        <f t="shared" si="55"/>
        <v>2.3264378879139671</v>
      </c>
      <c r="DU32">
        <f t="shared" si="56"/>
        <v>2.4337607423291741</v>
      </c>
      <c r="DV32">
        <f t="shared" si="57"/>
        <v>2.7358221103631863</v>
      </c>
      <c r="DW32">
        <f t="shared" si="58"/>
        <v>2.1291944448074909</v>
      </c>
      <c r="DX32">
        <f t="shared" si="59"/>
        <v>2.2562181367963454</v>
      </c>
      <c r="DY32">
        <f t="shared" si="60"/>
        <v>2.1842895627624412</v>
      </c>
      <c r="DZ32">
        <f t="shared" si="61"/>
        <v>2.125819254417904</v>
      </c>
      <c r="EA32">
        <f t="shared" si="62"/>
        <v>2.1417423127097743</v>
      </c>
      <c r="EB32">
        <f t="shared" si="63"/>
        <v>2.1329122400798837</v>
      </c>
      <c r="EC32">
        <f t="shared" si="64"/>
        <v>1.7032790796664425</v>
      </c>
      <c r="ED32">
        <f t="shared" si="65"/>
        <v>2.1755097862285444</v>
      </c>
      <c r="EE32">
        <f t="shared" si="66"/>
        <v>2.0558731902606748</v>
      </c>
      <c r="EF32">
        <f t="shared" si="67"/>
        <v>2.0562862830648676</v>
      </c>
      <c r="EG32">
        <f t="shared" si="68"/>
        <v>1.9234020466955291</v>
      </c>
      <c r="EH32">
        <f t="shared" si="69"/>
        <v>2.2304547455043324</v>
      </c>
      <c r="EI32">
        <f t="shared" si="70"/>
        <v>2.141510523657721</v>
      </c>
      <c r="EJ32">
        <f t="shared" si="39"/>
        <v>1.9905624744065862</v>
      </c>
      <c r="EK32">
        <f t="shared" si="40"/>
        <v>1.7917335146193418</v>
      </c>
    </row>
    <row r="33" spans="1:141" x14ac:dyDescent="0.3">
      <c r="A33" s="23" t="s">
        <v>307</v>
      </c>
      <c r="B33" s="23" t="s">
        <v>188</v>
      </c>
      <c r="C33">
        <f>INDEX(EXPORTS!$B$2:$AI$235,MATCH(calculations!$B33,EXPORTS!$A$2:$A$235,0),MATCH(calculations!C$3,EXPORTS!$B$1:$AI$1,0))</f>
        <v>8224532.1800000016</v>
      </c>
      <c r="D33">
        <f>INDEX(EXPORTS!$B$2:$AI$235,MATCH(calculations!$B33,EXPORTS!$A$2:$A$235,0),MATCH(calculations!D$3,EXPORTS!$B$1:$AI$1,0))</f>
        <v>6110670.1199999992</v>
      </c>
      <c r="E33">
        <f>INDEX(EXPORTS!$B$2:$AI$235,MATCH(calculations!$B33,EXPORTS!$A$2:$A$235,0),MATCH(calculations!E$3,EXPORTS!$B$1:$AI$1,0))</f>
        <v>6995871.709999999</v>
      </c>
      <c r="F33">
        <f>INDEX(EXPORTS!$B$2:$AI$235,MATCH(calculations!$B33,EXPORTS!$A$2:$A$235,0),MATCH(calculations!F$3,EXPORTS!$B$1:$AI$1,0))</f>
        <v>7822639.4099999992</v>
      </c>
      <c r="G33">
        <f>INDEX(EXPORTS!$B$2:$AI$235,MATCH(calculations!$B33,EXPORTS!$A$2:$A$235,0),MATCH(calculations!G$3,EXPORTS!$B$1:$AI$1,0))</f>
        <v>10536067.98</v>
      </c>
      <c r="H33">
        <f>INDEX(EXPORTS!$B$2:$AI$235,MATCH(calculations!$B33,EXPORTS!$A$2:$A$235,0),MATCH(calculations!H$3,EXPORTS!$B$1:$AI$1,0))</f>
        <v>5706325.21</v>
      </c>
      <c r="I33">
        <f>INDEX(EXPORTS!$B$2:$AI$235,MATCH(calculations!$B33,EXPORTS!$A$2:$A$235,0),MATCH(calculations!I$3,EXPORTS!$B$1:$AI$1,0))</f>
        <v>5139658.96</v>
      </c>
      <c r="J33">
        <f>INDEX(EXPORTS!$B$2:$AI$235,MATCH(calculations!$B33,EXPORTS!$A$2:$A$235,0),MATCH(calculations!J$3,EXPORTS!$B$1:$AI$1,0))</f>
        <v>3586653.7799999993</v>
      </c>
      <c r="K33">
        <f>INDEX(EXPORTS!$B$2:$AI$235,MATCH(calculations!$B33,EXPORTS!$A$2:$A$235,0),MATCH(calculations!K$3,EXPORTS!$B$1:$AI$1,0))</f>
        <v>3442618.11</v>
      </c>
      <c r="L33">
        <f>INDEX(EXPORTS!$B$2:$AI$235,MATCH(calculations!$B33,EXPORTS!$A$2:$A$235,0),MATCH(calculations!L$3,EXPORTS!$B$1:$AI$1,0))</f>
        <v>4042267.74</v>
      </c>
      <c r="M33">
        <f>INDEX(EXPORTS!$B$2:$AI$235,MATCH(calculations!$B33,EXPORTS!$A$2:$A$235,0),MATCH(calculations!M$3,EXPORTS!$B$1:$AI$1,0))</f>
        <v>4801894.8800000008</v>
      </c>
      <c r="N33">
        <f>INDEX(EXPORTS!$B$2:$AI$235,MATCH(calculations!$B33,EXPORTS!$A$2:$A$235,0),MATCH(calculations!N$3,EXPORTS!$B$1:$AI$1,0))</f>
        <v>6614239.3599999994</v>
      </c>
      <c r="O33">
        <f>INDEX(EXPORTS!$B$2:$AI$235,MATCH(calculations!$B33,EXPORTS!$A$2:$A$235,0),MATCH(calculations!O$3,EXPORTS!$B$1:$AI$1,0))</f>
        <v>5903777.4800000004</v>
      </c>
      <c r="P33">
        <f>INDEX(EXPORTS!$B$2:$AI$235,MATCH(calculations!$B33,EXPORTS!$A$2:$A$235,0),MATCH(calculations!P$3,EXPORTS!$B$1:$AI$1,0))</f>
        <v>4299077.59</v>
      </c>
      <c r="Q33">
        <f>INDEX(EXPORTS!$B$2:$AI$235,MATCH(calculations!$B33,EXPORTS!$A$2:$A$235,0),MATCH(calculations!Q$3,EXPORTS!$B$1:$AI$1,0))</f>
        <v>6136123.9100000001</v>
      </c>
      <c r="R33">
        <f>INDEX(EXPORTS!$B$2:$AI$235,MATCH(calculations!$B33,EXPORTS!$A$2:$A$235,0),MATCH(calculations!R$3,EXPORTS!$B$1:$AI$1,0))</f>
        <v>5410159.6600000011</v>
      </c>
      <c r="S33">
        <f>INDEX(EXPORTS!$B$2:$AI$235,MATCH(calculations!$B33,EXPORTS!$A$2:$A$235,0),MATCH(calculations!S$3,EXPORTS!$B$1:$AI$1,0))</f>
        <v>7128721.9900000002</v>
      </c>
      <c r="T33">
        <f>INDEX(EXPORTS!$B$2:$AI$235,MATCH(calculations!$B33,EXPORTS!$A$2:$A$235,0),MATCH(calculations!T$3,EXPORTS!$B$1:$AI$1,0))</f>
        <v>6299605.629999999</v>
      </c>
      <c r="U33">
        <f>INDEX(EXPORTS!$B$2:$AI$235,MATCH(calculations!$B33,EXPORTS!$A$2:$A$235,0),MATCH(calculations!U$3,EXPORTS!$B$1:$AI$1,0))</f>
        <v>6078928.2199999997</v>
      </c>
      <c r="V33">
        <f>INDEX(EXPORTS!$B$2:$AI$235,MATCH(calculations!$B33,EXPORTS!$A$2:$A$235,0),MATCH(calculations!V$3,EXPORTS!$B$1:$AI$1,0))</f>
        <v>6823518.4800000004</v>
      </c>
      <c r="W33">
        <f>INDEX(EXPORTS!$B$2:$AI$235,MATCH(calculations!$B33,EXPORTS!$A$2:$A$235,0),MATCH(calculations!W$3,EXPORTS!$B$1:$AI$1,0))</f>
        <v>5043541.9399999995</v>
      </c>
      <c r="X33">
        <f>INDEX(EXPORTS!$B$2:$AI$235,MATCH(calculations!$B33,EXPORTS!$A$2:$A$235,0),MATCH(calculations!X$3,EXPORTS!$B$1:$AI$1,0))</f>
        <v>7938568.8099999996</v>
      </c>
      <c r="Y33">
        <f>INDEX(EXPORTS!$B$2:$AI$235,MATCH(calculations!$B33,EXPORTS!$A$2:$A$235,0),MATCH(calculations!Y$3,EXPORTS!$B$1:$AI$1,0))</f>
        <v>6013419.2400000002</v>
      </c>
      <c r="Z33">
        <f>INDEX(EXPORTS!$B$2:$AI$235,MATCH(calculations!$B33,EXPORTS!$A$2:$A$235,0),MATCH(calculations!Z$3,EXPORTS!$B$1:$AI$1,0))</f>
        <v>6016748.0300000003</v>
      </c>
      <c r="AA33">
        <f>INDEX(EXPORTS!$B$2:$AI$235,MATCH(calculations!$B33,EXPORTS!$A$2:$A$235,0),MATCH(calculations!AA$3,EXPORTS!$B$1:$AI$1,0))</f>
        <v>10281046.210000001</v>
      </c>
      <c r="AB33">
        <f>INDEX(EXPORTS!$B$2:$AI$235,MATCH(calculations!$B33,EXPORTS!$A$2:$A$235,0),MATCH(calculations!AB$3,EXPORTS!$B$1:$AI$1,0))</f>
        <v>4520030.6399999997</v>
      </c>
      <c r="AC33">
        <f>INDEX(EXPORTS!$B$2:$AI$235,MATCH(calculations!$B33,EXPORTS!$A$2:$A$235,0),MATCH(calculations!AC$3,EXPORTS!$B$1:$AI$1,0))</f>
        <v>5731611.21</v>
      </c>
      <c r="AD33">
        <f>INDEX(EXPORTS!$B$2:$AI$235,MATCH(calculations!$B33,EXPORTS!$A$2:$A$235,0),MATCH(calculations!AD$3,EXPORTS!$B$1:$AI$1,0))</f>
        <v>9625335.3899999969</v>
      </c>
      <c r="AE33">
        <f>INDEX(EXPORTS!$B$2:$AI$235,MATCH(calculations!$B33,EXPORTS!$A$2:$A$235,0),MATCH(calculations!AE$3,EXPORTS!$B$1:$AI$1,0))</f>
        <v>3327522.17</v>
      </c>
      <c r="AF33">
        <f>INDEX(EXPORTS!$B$2:$AI$235,MATCH(calculations!$B33,EXPORTS!$A$2:$A$235,0),MATCH(calculations!AF$3,EXPORTS!$B$1:$AI$1,0))</f>
        <v>3254313.6799999997</v>
      </c>
      <c r="AG33">
        <f>INDEX(EXPORTS!$B$2:$AI$235,MATCH(calculations!$B33,EXPORTS!$A$2:$A$235,0),MATCH(calculations!AG$3,EXPORTS!$B$1:$AI$1,0))</f>
        <v>3813368.83</v>
      </c>
      <c r="AH33">
        <f>INDEX(EXPORTS!$B$2:$AI$235,MATCH(calculations!$B33,EXPORTS!$A$2:$A$235,0),MATCH(calculations!AH$3,EXPORTS!$B$1:$AI$1,0))</f>
        <v>2300625.6</v>
      </c>
      <c r="AI33">
        <f>INDEX(EXPORTS!$B$2:$AI$235,MATCH(calculations!$B33,EXPORTS!$A$2:$A$235,0),MATCH(calculations!AI$3,EXPORTS!$B$1:$AI$1,0))</f>
        <v>3521139.97</v>
      </c>
      <c r="AJ33">
        <f>INDEX(EXPORTS!$B$2:$AI$235,MATCH(calculations!$B33,EXPORTS!$A$2:$A$235,0),MATCH(calculations!AJ$3,EXPORTS!$B$1:$AI$1,0))</f>
        <v>3956514.209999999</v>
      </c>
      <c r="AL33">
        <f>INDEX(IMPORTS!$B$2:$AI$246,MATCH(calculations!$B33,IMPORTS!$A$2:$A$246,0),MATCH(calculations!AL$3,IMPORTS!$B$1:$AI$1,0))</f>
        <v>12639850.359999999</v>
      </c>
      <c r="AM33">
        <f>INDEX(IMPORTS!$B$2:$AI$246,MATCH(calculations!$B33,IMPORTS!$A$2:$A$246,0),MATCH(calculations!AM$3,IMPORTS!$B$1:$AI$1,0))</f>
        <v>16090870.169999998</v>
      </c>
      <c r="AN33">
        <f>INDEX(IMPORTS!$B$2:$AI$246,MATCH(calculations!$B33,IMPORTS!$A$2:$A$246,0),MATCH(calculations!AN$3,IMPORTS!$B$1:$AI$1,0))</f>
        <v>28945984.399999995</v>
      </c>
      <c r="AO33">
        <f>INDEX(IMPORTS!$B$2:$AI$246,MATCH(calculations!$B33,IMPORTS!$A$2:$A$246,0),MATCH(calculations!AO$3,IMPORTS!$B$1:$AI$1,0))</f>
        <v>22318117.550000004</v>
      </c>
      <c r="AP33">
        <f>INDEX(IMPORTS!$B$2:$AI$246,MATCH(calculations!$B33,IMPORTS!$A$2:$A$246,0),MATCH(calculations!AP$3,IMPORTS!$B$1:$AI$1,0))</f>
        <v>14682734.359999998</v>
      </c>
      <c r="AQ33">
        <f>INDEX(IMPORTS!$B$2:$AI$246,MATCH(calculations!$B33,IMPORTS!$A$2:$A$246,0),MATCH(calculations!AQ$3,IMPORTS!$B$1:$AI$1,0))</f>
        <v>17364880.980000008</v>
      </c>
      <c r="AR33">
        <f>INDEX(IMPORTS!$B$2:$AI$246,MATCH(calculations!$B33,IMPORTS!$A$2:$A$246,0),MATCH(calculations!AR$3,IMPORTS!$B$1:$AI$1,0))</f>
        <v>16054180.380000001</v>
      </c>
      <c r="AS33">
        <f>INDEX(IMPORTS!$B$2:$AI$246,MATCH(calculations!$B33,IMPORTS!$A$2:$A$246,0),MATCH(calculations!AS$3,IMPORTS!$B$1:$AI$1,0))</f>
        <v>20357678.419999994</v>
      </c>
      <c r="AT33">
        <f>INDEX(IMPORTS!$B$2:$AI$246,MATCH(calculations!$B33,IMPORTS!$A$2:$A$246,0),MATCH(calculations!AT$3,IMPORTS!$B$1:$AI$1,0))</f>
        <v>12532210.969999995</v>
      </c>
      <c r="AU33">
        <f>INDEX(IMPORTS!$B$2:$AI$246,MATCH(calculations!$B33,IMPORTS!$A$2:$A$246,0),MATCH(calculations!AU$3,IMPORTS!$B$1:$AI$1,0))</f>
        <v>29424545.839999992</v>
      </c>
      <c r="AV33">
        <f>INDEX(IMPORTS!$B$2:$AI$246,MATCH(calculations!$B33,IMPORTS!$A$2:$A$246,0),MATCH(calculations!AV$3,IMPORTS!$B$1:$AI$1,0))</f>
        <v>22617534.839999996</v>
      </c>
      <c r="AW33">
        <f>INDEX(IMPORTS!$B$2:$AI$246,MATCH(calculations!$B33,IMPORTS!$A$2:$A$246,0),MATCH(calculations!AW$3,IMPORTS!$B$1:$AI$1,0))</f>
        <v>14942808.410000004</v>
      </c>
      <c r="AX33">
        <f>INDEX(IMPORTS!$B$2:$AI$246,MATCH(calculations!$B33,IMPORTS!$A$2:$A$246,0),MATCH(calculations!AX$3,IMPORTS!$B$1:$AI$1,0))</f>
        <v>17691997.070000004</v>
      </c>
      <c r="AY33">
        <f>INDEX(IMPORTS!$B$2:$AI$246,MATCH(calculations!$B33,IMPORTS!$A$2:$A$246,0),MATCH(calculations!AY$3,IMPORTS!$B$1:$AI$1,0))</f>
        <v>15481876.210000001</v>
      </c>
      <c r="AZ33">
        <f>INDEX(IMPORTS!$B$2:$AI$246,MATCH(calculations!$B33,IMPORTS!$A$2:$A$246,0),MATCH(calculations!AZ$3,IMPORTS!$B$1:$AI$1,0))</f>
        <v>17883699.809999999</v>
      </c>
      <c r="BA33">
        <f>INDEX(IMPORTS!$B$2:$AI$246,MATCH(calculations!$B33,IMPORTS!$A$2:$A$246,0),MATCH(calculations!BA$3,IMPORTS!$B$1:$AI$1,0))</f>
        <v>24406084.670000002</v>
      </c>
      <c r="BB33">
        <f>INDEX(IMPORTS!$B$2:$AI$246,MATCH(calculations!$B33,IMPORTS!$A$2:$A$246,0),MATCH(calculations!BB$3,IMPORTS!$B$1:$AI$1,0))</f>
        <v>27640317.680000003</v>
      </c>
      <c r="BC33">
        <f>INDEX(IMPORTS!$B$2:$AI$246,MATCH(calculations!$B33,IMPORTS!$A$2:$A$246,0),MATCH(calculations!BC$3,IMPORTS!$B$1:$AI$1,0))</f>
        <v>15733117.83</v>
      </c>
      <c r="BD33">
        <f>INDEX(IMPORTS!$B$2:$AI$246,MATCH(calculations!$B33,IMPORTS!$A$2:$A$246,0),MATCH(calculations!BD$3,IMPORTS!$B$1:$AI$1,0))</f>
        <v>27937392.239999991</v>
      </c>
      <c r="BE33">
        <f>INDEX(IMPORTS!$B$2:$AI$246,MATCH(calculations!$B33,IMPORTS!$A$2:$A$246,0),MATCH(calculations!BE$3,IMPORTS!$B$1:$AI$1,0))</f>
        <v>20949608.990000002</v>
      </c>
      <c r="BF33">
        <f>INDEX(IMPORTS!$B$2:$AI$246,MATCH(calculations!$B33,IMPORTS!$A$2:$A$246,0),MATCH(calculations!BF$3,IMPORTS!$B$1:$AI$1,0))</f>
        <v>19154215.470000003</v>
      </c>
      <c r="BG33">
        <f>INDEX(IMPORTS!$B$2:$AI$246,MATCH(calculations!$B33,IMPORTS!$A$2:$A$246,0),MATCH(calculations!BG$3,IMPORTS!$B$1:$AI$1,0))</f>
        <v>14512845.469999999</v>
      </c>
      <c r="BH33">
        <f>INDEX(IMPORTS!$B$2:$AI$246,MATCH(calculations!$B33,IMPORTS!$A$2:$A$246,0),MATCH(calculations!BH$3,IMPORTS!$B$1:$AI$1,0))</f>
        <v>22163079.230000004</v>
      </c>
      <c r="BI33">
        <f>INDEX(IMPORTS!$B$2:$AI$246,MATCH(calculations!$B33,IMPORTS!$A$2:$A$246,0),MATCH(calculations!BI$3,IMPORTS!$B$1:$AI$1,0))</f>
        <v>16791963.549999993</v>
      </c>
      <c r="BJ33">
        <f>INDEX(IMPORTS!$B$2:$AI$246,MATCH(calculations!$B33,IMPORTS!$A$2:$A$246,0),MATCH(calculations!BJ$3,IMPORTS!$B$1:$AI$1,0))</f>
        <v>16054617.170000004</v>
      </c>
      <c r="BK33">
        <f>INDEX(IMPORTS!$B$2:$AI$246,MATCH(calculations!$B33,IMPORTS!$A$2:$A$246,0),MATCH(calculations!BK$3,IMPORTS!$B$1:$AI$1,0))</f>
        <v>17791832.899999999</v>
      </c>
      <c r="BL33">
        <f>INDEX(IMPORTS!$B$2:$AI$246,MATCH(calculations!$B33,IMPORTS!$A$2:$A$246,0),MATCH(calculations!BL$3,IMPORTS!$B$1:$AI$1,0))</f>
        <v>11674201.010000002</v>
      </c>
      <c r="BM33">
        <f>INDEX(IMPORTS!$B$2:$AI$246,MATCH(calculations!$B33,IMPORTS!$A$2:$A$246,0),MATCH(calculations!BM$3,IMPORTS!$B$1:$AI$1,0))</f>
        <v>17892933.690000001</v>
      </c>
      <c r="BN33">
        <f>INDEX(IMPORTS!$B$2:$AI$246,MATCH(calculations!$B33,IMPORTS!$A$2:$A$246,0),MATCH(calculations!BN$3,IMPORTS!$B$1:$AI$1,0))</f>
        <v>15619315.420000002</v>
      </c>
      <c r="BO33">
        <f>INDEX(IMPORTS!$B$2:$AI$246,MATCH(calculations!$B33,IMPORTS!$A$2:$A$246,0),MATCH(calculations!BO$3,IMPORTS!$B$1:$AI$1,0))</f>
        <v>28422874.509999998</v>
      </c>
      <c r="BP33">
        <f>INDEX(IMPORTS!$B$2:$AI$246,MATCH(calculations!$B33,IMPORTS!$A$2:$A$246,0),MATCH(calculations!BP$3,IMPORTS!$B$1:$AI$1,0))</f>
        <v>18865004.589999996</v>
      </c>
      <c r="BQ33">
        <f>INDEX(IMPORTS!$B$2:$AI$246,MATCH(calculations!$B33,IMPORTS!$A$2:$A$246,0),MATCH(calculations!BQ$3,IMPORTS!$B$1:$AI$1,0))</f>
        <v>31722882.820000008</v>
      </c>
      <c r="BR33">
        <f>INDEX(IMPORTS!$B$2:$AI$246,MATCH(calculations!$B33,IMPORTS!$A$2:$A$246,0),MATCH(calculations!BR$3,IMPORTS!$B$1:$AI$1,0))</f>
        <v>15909450.830000002</v>
      </c>
      <c r="BS33">
        <f>INDEX(IMPORTS!$B$2:$AI$246,MATCH(calculations!$B33,IMPORTS!$A$2:$A$246,0),MATCH(calculations!BS$3,IMPORTS!$B$1:$AI$1,0))</f>
        <v>22476958.599999994</v>
      </c>
      <c r="BU33">
        <f t="shared" si="2"/>
        <v>20864382.539999999</v>
      </c>
      <c r="BV33">
        <f t="shared" si="3"/>
        <v>22201540.289999999</v>
      </c>
      <c r="BW33">
        <f t="shared" si="4"/>
        <v>35941856.109999992</v>
      </c>
      <c r="BX33">
        <f t="shared" si="5"/>
        <v>30140756.960000005</v>
      </c>
      <c r="BY33">
        <f t="shared" si="6"/>
        <v>25218802.339999996</v>
      </c>
      <c r="BZ33">
        <f t="shared" si="7"/>
        <v>23071206.190000009</v>
      </c>
      <c r="CA33">
        <f t="shared" si="8"/>
        <v>21193839.34</v>
      </c>
      <c r="CB33">
        <f t="shared" si="9"/>
        <v>23944332.199999996</v>
      </c>
      <c r="CC33">
        <f t="shared" si="10"/>
        <v>15974829.079999994</v>
      </c>
      <c r="CD33">
        <f t="shared" si="11"/>
        <v>33466813.579999991</v>
      </c>
      <c r="CE33">
        <f t="shared" si="12"/>
        <v>27419429.719999999</v>
      </c>
      <c r="CF33">
        <f t="shared" si="13"/>
        <v>21557047.770000003</v>
      </c>
      <c r="CG33">
        <f t="shared" si="14"/>
        <v>23595774.550000004</v>
      </c>
      <c r="CH33">
        <f t="shared" si="15"/>
        <v>19780953.800000001</v>
      </c>
      <c r="CI33">
        <f t="shared" si="16"/>
        <v>24019823.719999999</v>
      </c>
      <c r="CJ33">
        <f t="shared" si="17"/>
        <v>29816244.330000002</v>
      </c>
      <c r="CK33">
        <f t="shared" si="18"/>
        <v>34769039.670000002</v>
      </c>
      <c r="CL33">
        <f t="shared" si="19"/>
        <v>22032723.460000001</v>
      </c>
      <c r="CM33">
        <f t="shared" si="20"/>
        <v>34016320.459999993</v>
      </c>
      <c r="CN33">
        <f t="shared" si="21"/>
        <v>27773127.470000003</v>
      </c>
      <c r="CO33">
        <f t="shared" si="22"/>
        <v>24197757.410000004</v>
      </c>
      <c r="CP33">
        <f t="shared" si="23"/>
        <v>22451414.279999997</v>
      </c>
      <c r="CQ33">
        <f t="shared" si="24"/>
        <v>28176498.470000006</v>
      </c>
      <c r="CR33">
        <f t="shared" si="25"/>
        <v>22808711.579999994</v>
      </c>
      <c r="CS33">
        <f t="shared" si="26"/>
        <v>26335663.380000003</v>
      </c>
      <c r="CT33">
        <f t="shared" si="27"/>
        <v>22311863.539999999</v>
      </c>
      <c r="CU33">
        <f t="shared" si="28"/>
        <v>17405812.220000003</v>
      </c>
      <c r="CV33">
        <f t="shared" si="29"/>
        <v>27518269.079999998</v>
      </c>
      <c r="CW33">
        <f t="shared" si="30"/>
        <v>18946837.590000004</v>
      </c>
      <c r="CX33">
        <f t="shared" si="31"/>
        <v>31677188.189999998</v>
      </c>
      <c r="CY33">
        <f t="shared" si="32"/>
        <v>22678373.419999994</v>
      </c>
      <c r="CZ33">
        <f t="shared" si="33"/>
        <v>34023508.420000009</v>
      </c>
      <c r="DA33">
        <f t="shared" si="34"/>
        <v>19430590.800000001</v>
      </c>
      <c r="DB33">
        <f t="shared" si="35"/>
        <v>26433472.809999995</v>
      </c>
      <c r="DC33" t="str">
        <f t="shared" si="36"/>
        <v>Greece</v>
      </c>
      <c r="DD33">
        <f t="shared" si="37"/>
        <v>2.335160880241853E-2</v>
      </c>
      <c r="DE33">
        <f t="shared" si="38"/>
        <v>2.4193064548420802E-2</v>
      </c>
      <c r="DF33">
        <f t="shared" si="41"/>
        <v>3.3917677762011281E-2</v>
      </c>
      <c r="DG33">
        <f t="shared" si="42"/>
        <v>3.2126389705940478E-2</v>
      </c>
      <c r="DH33">
        <f t="shared" si="43"/>
        <v>2.3821665947216561E-2</v>
      </c>
      <c r="DI33">
        <f t="shared" si="44"/>
        <v>2.2220829588092079E-2</v>
      </c>
      <c r="DJ33">
        <f t="shared" si="45"/>
        <v>2.1982006788236221E-2</v>
      </c>
      <c r="DK33">
        <f t="shared" si="46"/>
        <v>2.2370762847108375E-2</v>
      </c>
      <c r="DL33">
        <f t="shared" si="47"/>
        <v>1.5669918496329874E-2</v>
      </c>
      <c r="DM33">
        <f t="shared" si="48"/>
        <v>3.1716097274485988E-2</v>
      </c>
      <c r="DN33">
        <f t="shared" si="49"/>
        <v>2.7117266868582658E-2</v>
      </c>
      <c r="DO33">
        <f t="shared" si="50"/>
        <v>2.253585342546665E-2</v>
      </c>
      <c r="DP33">
        <f t="shared" si="51"/>
        <v>2.6406587366781593E-2</v>
      </c>
      <c r="DQ33">
        <f t="shared" si="52"/>
        <v>1.9201163501849659E-2</v>
      </c>
      <c r="DR33">
        <f t="shared" si="53"/>
        <v>2.4078336547146504E-2</v>
      </c>
      <c r="DS33">
        <f t="shared" si="54"/>
        <v>2.7744813893219859E-2</v>
      </c>
      <c r="DT33">
        <f t="shared" si="55"/>
        <v>3.1431883241787618E-2</v>
      </c>
      <c r="DU33">
        <f t="shared" si="56"/>
        <v>2.2020643263750372E-2</v>
      </c>
      <c r="DV33">
        <f t="shared" si="57"/>
        <v>3.0833687801325973E-2</v>
      </c>
      <c r="DW33">
        <f t="shared" si="58"/>
        <v>2.5328953243526985E-2</v>
      </c>
      <c r="DX33">
        <f t="shared" si="59"/>
        <v>2.4017498554685095E-2</v>
      </c>
      <c r="DY33">
        <f t="shared" si="60"/>
        <v>1.9353542257766254E-2</v>
      </c>
      <c r="DZ33">
        <f t="shared" si="61"/>
        <v>2.6774626089280433E-2</v>
      </c>
      <c r="EA33">
        <f t="shared" si="62"/>
        <v>2.2436225921733843E-2</v>
      </c>
      <c r="EB33">
        <f t="shared" si="63"/>
        <v>2.8013759583260182E-2</v>
      </c>
      <c r="EC33">
        <f t="shared" si="64"/>
        <v>2.3110841851581507E-2</v>
      </c>
      <c r="ED33">
        <f t="shared" si="65"/>
        <v>1.6188415316912105E-2</v>
      </c>
      <c r="EE33">
        <f t="shared" si="66"/>
        <v>2.5306484787558186E-2</v>
      </c>
      <c r="EF33">
        <f t="shared" si="67"/>
        <v>1.7268094520945885E-2</v>
      </c>
      <c r="EG33">
        <f t="shared" si="68"/>
        <v>2.9470105818646043E-2</v>
      </c>
      <c r="EH33">
        <f t="shared" si="69"/>
        <v>1.9992881328043006E-2</v>
      </c>
      <c r="EI33">
        <f t="shared" si="70"/>
        <v>3.0008319612461934E-2</v>
      </c>
      <c r="EJ33">
        <f t="shared" si="39"/>
        <v>1.6841188543677835E-2</v>
      </c>
      <c r="EK33">
        <f t="shared" si="40"/>
        <v>2.0077219210758449E-2</v>
      </c>
    </row>
    <row r="34" spans="1:141" x14ac:dyDescent="0.3">
      <c r="A34" s="23" t="s">
        <v>308</v>
      </c>
      <c r="B34" s="23" t="s">
        <v>189</v>
      </c>
      <c r="C34">
        <f>INDEX(EXPORTS!$B$2:$AI$235,MATCH(calculations!$B34,EXPORTS!$A$2:$A$235,0),MATCH(calculations!C$3,EXPORTS!$B$1:$AI$1,0))</f>
        <v>22836949.670000009</v>
      </c>
      <c r="D34">
        <f>INDEX(EXPORTS!$B$2:$AI$235,MATCH(calculations!$B34,EXPORTS!$A$2:$A$235,0),MATCH(calculations!D$3,EXPORTS!$B$1:$AI$1,0))</f>
        <v>30296317.820000004</v>
      </c>
      <c r="E34">
        <f>INDEX(EXPORTS!$B$2:$AI$235,MATCH(calculations!$B34,EXPORTS!$A$2:$A$235,0),MATCH(calculations!E$3,EXPORTS!$B$1:$AI$1,0))</f>
        <v>27915923.149999991</v>
      </c>
      <c r="F34">
        <f>INDEX(EXPORTS!$B$2:$AI$235,MATCH(calculations!$B34,EXPORTS!$A$2:$A$235,0),MATCH(calculations!F$3,EXPORTS!$B$1:$AI$1,0))</f>
        <v>24382144.700000003</v>
      </c>
      <c r="G34">
        <f>INDEX(EXPORTS!$B$2:$AI$235,MATCH(calculations!$B34,EXPORTS!$A$2:$A$235,0),MATCH(calculations!G$3,EXPORTS!$B$1:$AI$1,0))</f>
        <v>33136181.099999998</v>
      </c>
      <c r="H34">
        <f>INDEX(EXPORTS!$B$2:$AI$235,MATCH(calculations!$B34,EXPORTS!$A$2:$A$235,0),MATCH(calculations!H$3,EXPORTS!$B$1:$AI$1,0))</f>
        <v>31915736.470000006</v>
      </c>
      <c r="I34">
        <f>INDEX(EXPORTS!$B$2:$AI$235,MATCH(calculations!$B34,EXPORTS!$A$2:$A$235,0),MATCH(calculations!I$3,EXPORTS!$B$1:$AI$1,0))</f>
        <v>27823430.380000006</v>
      </c>
      <c r="J34">
        <f>INDEX(EXPORTS!$B$2:$AI$235,MATCH(calculations!$B34,EXPORTS!$A$2:$A$235,0),MATCH(calculations!J$3,EXPORTS!$B$1:$AI$1,0))</f>
        <v>37621359.700000003</v>
      </c>
      <c r="K34">
        <f>INDEX(EXPORTS!$B$2:$AI$235,MATCH(calculations!$B34,EXPORTS!$A$2:$A$235,0),MATCH(calculations!K$3,EXPORTS!$B$1:$AI$1,0))</f>
        <v>38621537.559999995</v>
      </c>
      <c r="L34">
        <f>INDEX(EXPORTS!$B$2:$AI$235,MATCH(calculations!$B34,EXPORTS!$A$2:$A$235,0),MATCH(calculations!L$3,EXPORTS!$B$1:$AI$1,0))</f>
        <v>36700540.100000009</v>
      </c>
      <c r="M34">
        <f>INDEX(EXPORTS!$B$2:$AI$235,MATCH(calculations!$B34,EXPORTS!$A$2:$A$235,0),MATCH(calculations!M$3,EXPORTS!$B$1:$AI$1,0))</f>
        <v>34341238.400000006</v>
      </c>
      <c r="N34">
        <f>INDEX(EXPORTS!$B$2:$AI$235,MATCH(calculations!$B34,EXPORTS!$A$2:$A$235,0),MATCH(calculations!N$3,EXPORTS!$B$1:$AI$1,0))</f>
        <v>35877667.75</v>
      </c>
      <c r="O34">
        <f>INDEX(EXPORTS!$B$2:$AI$235,MATCH(calculations!$B34,EXPORTS!$A$2:$A$235,0),MATCH(calculations!O$3,EXPORTS!$B$1:$AI$1,0))</f>
        <v>37661915.780000001</v>
      </c>
      <c r="P34">
        <f>INDEX(EXPORTS!$B$2:$AI$235,MATCH(calculations!$B34,EXPORTS!$A$2:$A$235,0),MATCH(calculations!P$3,EXPORTS!$B$1:$AI$1,0))</f>
        <v>29910053.280000001</v>
      </c>
      <c r="Q34">
        <f>INDEX(EXPORTS!$B$2:$AI$235,MATCH(calculations!$B34,EXPORTS!$A$2:$A$235,0),MATCH(calculations!Q$3,EXPORTS!$B$1:$AI$1,0))</f>
        <v>36219473.269999988</v>
      </c>
      <c r="R34">
        <f>INDEX(EXPORTS!$B$2:$AI$235,MATCH(calculations!$B34,EXPORTS!$A$2:$A$235,0),MATCH(calculations!R$3,EXPORTS!$B$1:$AI$1,0))</f>
        <v>32576232.640000001</v>
      </c>
      <c r="S34">
        <f>INDEX(EXPORTS!$B$2:$AI$235,MATCH(calculations!$B34,EXPORTS!$A$2:$A$235,0),MATCH(calculations!S$3,EXPORTS!$B$1:$AI$1,0))</f>
        <v>51313632.840000004</v>
      </c>
      <c r="T34">
        <f>INDEX(EXPORTS!$B$2:$AI$235,MATCH(calculations!$B34,EXPORTS!$A$2:$A$235,0),MATCH(calculations!T$3,EXPORTS!$B$1:$AI$1,0))</f>
        <v>45494126.089999989</v>
      </c>
      <c r="U34">
        <f>INDEX(EXPORTS!$B$2:$AI$235,MATCH(calculations!$B34,EXPORTS!$A$2:$A$235,0),MATCH(calculations!U$3,EXPORTS!$B$1:$AI$1,0))</f>
        <v>29895774.20999999</v>
      </c>
      <c r="V34">
        <f>INDEX(EXPORTS!$B$2:$AI$235,MATCH(calculations!$B34,EXPORTS!$A$2:$A$235,0),MATCH(calculations!V$3,EXPORTS!$B$1:$AI$1,0))</f>
        <v>33215625.750000007</v>
      </c>
      <c r="W34">
        <f>INDEX(EXPORTS!$B$2:$AI$235,MATCH(calculations!$B34,EXPORTS!$A$2:$A$235,0),MATCH(calculations!W$3,EXPORTS!$B$1:$AI$1,0))</f>
        <v>28562420.320000004</v>
      </c>
      <c r="X34">
        <f>INDEX(EXPORTS!$B$2:$AI$235,MATCH(calculations!$B34,EXPORTS!$A$2:$A$235,0),MATCH(calculations!X$3,EXPORTS!$B$1:$AI$1,0))</f>
        <v>44803455.420000009</v>
      </c>
      <c r="Y34">
        <f>INDEX(EXPORTS!$B$2:$AI$235,MATCH(calculations!$B34,EXPORTS!$A$2:$A$235,0),MATCH(calculations!Y$3,EXPORTS!$B$1:$AI$1,0))</f>
        <v>37757629.140000001</v>
      </c>
      <c r="Z34">
        <f>INDEX(EXPORTS!$B$2:$AI$235,MATCH(calculations!$B34,EXPORTS!$A$2:$A$235,0),MATCH(calculations!Z$3,EXPORTS!$B$1:$AI$1,0))</f>
        <v>47551049.209999993</v>
      </c>
      <c r="AA34">
        <f>INDEX(EXPORTS!$B$2:$AI$235,MATCH(calculations!$B34,EXPORTS!$A$2:$A$235,0),MATCH(calculations!AA$3,EXPORTS!$B$1:$AI$1,0))</f>
        <v>26989034.919999998</v>
      </c>
      <c r="AB34">
        <f>INDEX(EXPORTS!$B$2:$AI$235,MATCH(calculations!$B34,EXPORTS!$A$2:$A$235,0),MATCH(calculations!AB$3,EXPORTS!$B$1:$AI$1,0))</f>
        <v>61241368.75</v>
      </c>
      <c r="AC34">
        <f>INDEX(EXPORTS!$B$2:$AI$235,MATCH(calculations!$B34,EXPORTS!$A$2:$A$235,0),MATCH(calculations!AC$3,EXPORTS!$B$1:$AI$1,0))</f>
        <v>39213426.199999996</v>
      </c>
      <c r="AD34">
        <f>INDEX(EXPORTS!$B$2:$AI$235,MATCH(calculations!$B34,EXPORTS!$A$2:$A$235,0),MATCH(calculations!AD$3,EXPORTS!$B$1:$AI$1,0))</f>
        <v>47119481.519999996</v>
      </c>
      <c r="AE34">
        <f>INDEX(EXPORTS!$B$2:$AI$235,MATCH(calculations!$B34,EXPORTS!$A$2:$A$235,0),MATCH(calculations!AE$3,EXPORTS!$B$1:$AI$1,0))</f>
        <v>45023491.770000011</v>
      </c>
      <c r="AF34">
        <f>INDEX(EXPORTS!$B$2:$AI$235,MATCH(calculations!$B34,EXPORTS!$A$2:$A$235,0),MATCH(calculations!AF$3,EXPORTS!$B$1:$AI$1,0))</f>
        <v>46481364.750000007</v>
      </c>
      <c r="AG34">
        <f>INDEX(EXPORTS!$B$2:$AI$235,MATCH(calculations!$B34,EXPORTS!$A$2:$A$235,0),MATCH(calculations!AG$3,EXPORTS!$B$1:$AI$1,0))</f>
        <v>53839393.840000004</v>
      </c>
      <c r="AH34">
        <f>INDEX(EXPORTS!$B$2:$AI$235,MATCH(calculations!$B34,EXPORTS!$A$2:$A$235,0),MATCH(calculations!AH$3,EXPORTS!$B$1:$AI$1,0))</f>
        <v>60827587.030000001</v>
      </c>
      <c r="AI34">
        <f>INDEX(EXPORTS!$B$2:$AI$235,MATCH(calculations!$B34,EXPORTS!$A$2:$A$235,0),MATCH(calculations!AI$3,EXPORTS!$B$1:$AI$1,0))</f>
        <v>51521993.730000012</v>
      </c>
      <c r="AJ34">
        <f>INDEX(EXPORTS!$B$2:$AI$235,MATCH(calculations!$B34,EXPORTS!$A$2:$A$235,0),MATCH(calculations!AJ$3,EXPORTS!$B$1:$AI$1,0))</f>
        <v>51316108.500000015</v>
      </c>
      <c r="AL34">
        <f>INDEX(IMPORTS!$B$2:$AI$246,MATCH(calculations!$B34,IMPORTS!$A$2:$A$246,0),MATCH(calculations!AL$3,IMPORTS!$B$1:$AI$1,0))</f>
        <v>152894207.21999997</v>
      </c>
      <c r="AM34">
        <f>INDEX(IMPORTS!$B$2:$AI$246,MATCH(calculations!$B34,IMPORTS!$A$2:$A$246,0),MATCH(calculations!AM$3,IMPORTS!$B$1:$AI$1,0))</f>
        <v>150972960.99000001</v>
      </c>
      <c r="AN34">
        <f>INDEX(IMPORTS!$B$2:$AI$246,MATCH(calculations!$B34,IMPORTS!$A$2:$A$246,0),MATCH(calculations!AN$3,IMPORTS!$B$1:$AI$1,0))</f>
        <v>186165297.53999993</v>
      </c>
      <c r="AO34">
        <f>INDEX(IMPORTS!$B$2:$AI$246,MATCH(calculations!$B34,IMPORTS!$A$2:$A$246,0),MATCH(calculations!AO$3,IMPORTS!$B$1:$AI$1,0))</f>
        <v>140524168.02999997</v>
      </c>
      <c r="AP34">
        <f>INDEX(IMPORTS!$B$2:$AI$246,MATCH(calculations!$B34,IMPORTS!$A$2:$A$246,0),MATCH(calculations!AP$3,IMPORTS!$B$1:$AI$1,0))</f>
        <v>163506889.55000001</v>
      </c>
      <c r="AQ34">
        <f>INDEX(IMPORTS!$B$2:$AI$246,MATCH(calculations!$B34,IMPORTS!$A$2:$A$246,0),MATCH(calculations!AQ$3,IMPORTS!$B$1:$AI$1,0))</f>
        <v>185865690.11999992</v>
      </c>
      <c r="AR34">
        <f>INDEX(IMPORTS!$B$2:$AI$246,MATCH(calculations!$B34,IMPORTS!$A$2:$A$246,0),MATCH(calculations!AR$3,IMPORTS!$B$1:$AI$1,0))</f>
        <v>163846588.31</v>
      </c>
      <c r="AS34">
        <f>INDEX(IMPORTS!$B$2:$AI$246,MATCH(calculations!$B34,IMPORTS!$A$2:$A$246,0),MATCH(calculations!AS$3,IMPORTS!$B$1:$AI$1,0))</f>
        <v>163348666.16999993</v>
      </c>
      <c r="AT34">
        <f>INDEX(IMPORTS!$B$2:$AI$246,MATCH(calculations!$B34,IMPORTS!$A$2:$A$246,0),MATCH(calculations!AT$3,IMPORTS!$B$1:$AI$1,0))</f>
        <v>151085311.29000005</v>
      </c>
      <c r="AU34">
        <f>INDEX(IMPORTS!$B$2:$AI$246,MATCH(calculations!$B34,IMPORTS!$A$2:$A$246,0),MATCH(calculations!AU$3,IMPORTS!$B$1:$AI$1,0))</f>
        <v>170836942.09999996</v>
      </c>
      <c r="AV34">
        <f>INDEX(IMPORTS!$B$2:$AI$246,MATCH(calculations!$B34,IMPORTS!$A$2:$A$246,0),MATCH(calculations!AV$3,IMPORTS!$B$1:$AI$1,0))</f>
        <v>158741588.83999997</v>
      </c>
      <c r="AW34">
        <f>INDEX(IMPORTS!$B$2:$AI$246,MATCH(calculations!$B34,IMPORTS!$A$2:$A$246,0),MATCH(calculations!AW$3,IMPORTS!$B$1:$AI$1,0))</f>
        <v>157692878.5999999</v>
      </c>
      <c r="AX34">
        <f>INDEX(IMPORTS!$B$2:$AI$246,MATCH(calculations!$B34,IMPORTS!$A$2:$A$246,0),MATCH(calculations!AX$3,IMPORTS!$B$1:$AI$1,0))</f>
        <v>145286552.26999998</v>
      </c>
      <c r="AY34">
        <f>INDEX(IMPORTS!$B$2:$AI$246,MATCH(calculations!$B34,IMPORTS!$A$2:$A$246,0),MATCH(calculations!AY$3,IMPORTS!$B$1:$AI$1,0))</f>
        <v>163562891.34000006</v>
      </c>
      <c r="AZ34">
        <f>INDEX(IMPORTS!$B$2:$AI$246,MATCH(calculations!$B34,IMPORTS!$A$2:$A$246,0),MATCH(calculations!AZ$3,IMPORTS!$B$1:$AI$1,0))</f>
        <v>153401432.59999996</v>
      </c>
      <c r="BA34">
        <f>INDEX(IMPORTS!$B$2:$AI$246,MATCH(calculations!$B34,IMPORTS!$A$2:$A$246,0),MATCH(calculations!BA$3,IMPORTS!$B$1:$AI$1,0))</f>
        <v>233959162.12999994</v>
      </c>
      <c r="BB34">
        <f>INDEX(IMPORTS!$B$2:$AI$246,MATCH(calculations!$B34,IMPORTS!$A$2:$A$246,0),MATCH(calculations!BB$3,IMPORTS!$B$1:$AI$1,0))</f>
        <v>169205858</v>
      </c>
      <c r="BC34">
        <f>INDEX(IMPORTS!$B$2:$AI$246,MATCH(calculations!$B34,IMPORTS!$A$2:$A$246,0),MATCH(calculations!BC$3,IMPORTS!$B$1:$AI$1,0))</f>
        <v>223507548.78000003</v>
      </c>
      <c r="BD34">
        <f>INDEX(IMPORTS!$B$2:$AI$246,MATCH(calculations!$B34,IMPORTS!$A$2:$A$246,0),MATCH(calculations!BD$3,IMPORTS!$B$1:$AI$1,0))</f>
        <v>243627872.31999984</v>
      </c>
      <c r="BE34">
        <f>INDEX(IMPORTS!$B$2:$AI$246,MATCH(calculations!$B34,IMPORTS!$A$2:$A$246,0),MATCH(calculations!BE$3,IMPORTS!$B$1:$AI$1,0))</f>
        <v>221566271.51999983</v>
      </c>
      <c r="BF34">
        <f>INDEX(IMPORTS!$B$2:$AI$246,MATCH(calculations!$B34,IMPORTS!$A$2:$A$246,0),MATCH(calculations!BF$3,IMPORTS!$B$1:$AI$1,0))</f>
        <v>156014965.10999995</v>
      </c>
      <c r="BG34">
        <f>INDEX(IMPORTS!$B$2:$AI$246,MATCH(calculations!$B34,IMPORTS!$A$2:$A$246,0),MATCH(calculations!BG$3,IMPORTS!$B$1:$AI$1,0))</f>
        <v>192235535.30999997</v>
      </c>
      <c r="BH34">
        <f>INDEX(IMPORTS!$B$2:$AI$246,MATCH(calculations!$B34,IMPORTS!$A$2:$A$246,0),MATCH(calculations!BH$3,IMPORTS!$B$1:$AI$1,0))</f>
        <v>235375341.93000004</v>
      </c>
      <c r="BI34">
        <f>INDEX(IMPORTS!$B$2:$AI$246,MATCH(calculations!$B34,IMPORTS!$A$2:$A$246,0),MATCH(calculations!BI$3,IMPORTS!$B$1:$AI$1,0))</f>
        <v>118823706.25000001</v>
      </c>
      <c r="BJ34">
        <f>INDEX(IMPORTS!$B$2:$AI$246,MATCH(calculations!$B34,IMPORTS!$A$2:$A$246,0),MATCH(calculations!BJ$3,IMPORTS!$B$1:$AI$1,0))</f>
        <v>90293598.289999992</v>
      </c>
      <c r="BK34">
        <f>INDEX(IMPORTS!$B$2:$AI$246,MATCH(calculations!$B34,IMPORTS!$A$2:$A$246,0),MATCH(calculations!BK$3,IMPORTS!$B$1:$AI$1,0))</f>
        <v>127189979.35999998</v>
      </c>
      <c r="BL34">
        <f>INDEX(IMPORTS!$B$2:$AI$246,MATCH(calculations!$B34,IMPORTS!$A$2:$A$246,0),MATCH(calculations!BL$3,IMPORTS!$B$1:$AI$1,0))</f>
        <v>148186605.22999996</v>
      </c>
      <c r="BM34">
        <f>INDEX(IMPORTS!$B$2:$AI$246,MATCH(calculations!$B34,IMPORTS!$A$2:$A$246,0),MATCH(calculations!BM$3,IMPORTS!$B$1:$AI$1,0))</f>
        <v>132092169.21999994</v>
      </c>
      <c r="BN34">
        <f>INDEX(IMPORTS!$B$2:$AI$246,MATCH(calculations!$B34,IMPORTS!$A$2:$A$246,0),MATCH(calculations!BN$3,IMPORTS!$B$1:$AI$1,0))</f>
        <v>160399541.45000011</v>
      </c>
      <c r="BO34">
        <f>INDEX(IMPORTS!$B$2:$AI$246,MATCH(calculations!$B34,IMPORTS!$A$2:$A$246,0),MATCH(calculations!BO$3,IMPORTS!$B$1:$AI$1,0))</f>
        <v>129449906.09999999</v>
      </c>
      <c r="BP34">
        <f>INDEX(IMPORTS!$B$2:$AI$246,MATCH(calculations!$B34,IMPORTS!$A$2:$A$246,0),MATCH(calculations!BP$3,IMPORTS!$B$1:$AI$1,0))</f>
        <v>160892145.78999981</v>
      </c>
      <c r="BQ34">
        <f>INDEX(IMPORTS!$B$2:$AI$246,MATCH(calculations!$B34,IMPORTS!$A$2:$A$246,0),MATCH(calculations!BQ$3,IMPORTS!$B$1:$AI$1,0))</f>
        <v>149626173.28000006</v>
      </c>
      <c r="BR34">
        <f>INDEX(IMPORTS!$B$2:$AI$246,MATCH(calculations!$B34,IMPORTS!$A$2:$A$246,0),MATCH(calculations!BR$3,IMPORTS!$B$1:$AI$1,0))</f>
        <v>156254045.07000002</v>
      </c>
      <c r="BS34">
        <f>INDEX(IMPORTS!$B$2:$AI$246,MATCH(calculations!$B34,IMPORTS!$A$2:$A$246,0),MATCH(calculations!BS$3,IMPORTS!$B$1:$AI$1,0))</f>
        <v>185517825.88</v>
      </c>
      <c r="BU34">
        <f t="shared" si="2"/>
        <v>175731156.88999999</v>
      </c>
      <c r="BV34">
        <f t="shared" si="3"/>
        <v>181269278.81</v>
      </c>
      <c r="BW34">
        <f t="shared" si="4"/>
        <v>214081220.68999994</v>
      </c>
      <c r="BX34">
        <f t="shared" si="5"/>
        <v>164906312.72999996</v>
      </c>
      <c r="BY34">
        <f t="shared" si="6"/>
        <v>196643070.65000001</v>
      </c>
      <c r="BZ34">
        <f t="shared" si="7"/>
        <v>217781426.58999991</v>
      </c>
      <c r="CA34">
        <f t="shared" si="8"/>
        <v>191670018.69</v>
      </c>
      <c r="CB34">
        <f t="shared" si="9"/>
        <v>200970025.86999995</v>
      </c>
      <c r="CC34">
        <f t="shared" si="10"/>
        <v>189706848.85000005</v>
      </c>
      <c r="CD34">
        <f t="shared" si="11"/>
        <v>207537482.19999999</v>
      </c>
      <c r="CE34">
        <f t="shared" si="12"/>
        <v>193082827.23999998</v>
      </c>
      <c r="CF34">
        <f t="shared" si="13"/>
        <v>193570546.3499999</v>
      </c>
      <c r="CG34">
        <f t="shared" si="14"/>
        <v>182948468.04999998</v>
      </c>
      <c r="CH34">
        <f t="shared" si="15"/>
        <v>193472944.62000006</v>
      </c>
      <c r="CI34">
        <f t="shared" si="16"/>
        <v>189620905.86999995</v>
      </c>
      <c r="CJ34">
        <f t="shared" si="17"/>
        <v>266535394.76999992</v>
      </c>
      <c r="CK34">
        <f t="shared" si="18"/>
        <v>220519490.84</v>
      </c>
      <c r="CL34">
        <f t="shared" si="19"/>
        <v>269001674.87</v>
      </c>
      <c r="CM34">
        <f t="shared" si="20"/>
        <v>273523646.52999985</v>
      </c>
      <c r="CN34">
        <f t="shared" si="21"/>
        <v>254781897.26999983</v>
      </c>
      <c r="CO34">
        <f t="shared" si="22"/>
        <v>184577385.42999995</v>
      </c>
      <c r="CP34">
        <f t="shared" si="23"/>
        <v>237038990.72999999</v>
      </c>
      <c r="CQ34">
        <f t="shared" si="24"/>
        <v>273132971.07000005</v>
      </c>
      <c r="CR34">
        <f t="shared" si="25"/>
        <v>166374755.46000001</v>
      </c>
      <c r="CS34">
        <f t="shared" si="26"/>
        <v>117282633.20999999</v>
      </c>
      <c r="CT34">
        <f t="shared" si="27"/>
        <v>188431348.10999998</v>
      </c>
      <c r="CU34">
        <f t="shared" si="28"/>
        <v>187400031.42999995</v>
      </c>
      <c r="CV34">
        <f t="shared" si="29"/>
        <v>179211650.73999995</v>
      </c>
      <c r="CW34">
        <f t="shared" si="30"/>
        <v>205423033.22000012</v>
      </c>
      <c r="CX34">
        <f t="shared" si="31"/>
        <v>175931270.84999999</v>
      </c>
      <c r="CY34">
        <f t="shared" si="32"/>
        <v>214731539.62999982</v>
      </c>
      <c r="CZ34">
        <f t="shared" si="33"/>
        <v>210453760.31000006</v>
      </c>
      <c r="DA34">
        <f t="shared" si="34"/>
        <v>207776038.80000004</v>
      </c>
      <c r="DB34">
        <f t="shared" si="35"/>
        <v>236833934.38</v>
      </c>
      <c r="DC34" t="str">
        <f t="shared" si="36"/>
        <v>Hungary</v>
      </c>
      <c r="DD34">
        <f t="shared" si="37"/>
        <v>0.19667992677111432</v>
      </c>
      <c r="DE34">
        <f t="shared" si="38"/>
        <v>0.19752950946702164</v>
      </c>
      <c r="DF34">
        <f t="shared" si="41"/>
        <v>0.20202456534350199</v>
      </c>
      <c r="DG34">
        <f t="shared" si="42"/>
        <v>0.17577011999945708</v>
      </c>
      <c r="DH34">
        <f t="shared" si="43"/>
        <v>0.1857489295766139</v>
      </c>
      <c r="DI34">
        <f t="shared" si="44"/>
        <v>0.20975426806273847</v>
      </c>
      <c r="DJ34">
        <f t="shared" si="45"/>
        <v>0.19879794238097415</v>
      </c>
      <c r="DK34">
        <f t="shared" si="46"/>
        <v>0.18776271355419152</v>
      </c>
      <c r="DL34">
        <f t="shared" si="47"/>
        <v>0.1860859258517383</v>
      </c>
      <c r="DM34">
        <f t="shared" si="48"/>
        <v>0.19668077923889116</v>
      </c>
      <c r="DN34">
        <f t="shared" si="49"/>
        <v>0.19095504930171542</v>
      </c>
      <c r="DO34">
        <f t="shared" si="50"/>
        <v>0.20235968795791628</v>
      </c>
      <c r="DP34">
        <f t="shared" si="51"/>
        <v>0.20474194203475193</v>
      </c>
      <c r="DQ34">
        <f t="shared" si="52"/>
        <v>0.18780214950165477</v>
      </c>
      <c r="DR34">
        <f t="shared" si="53"/>
        <v>0.19008282663252815</v>
      </c>
      <c r="DS34">
        <f t="shared" si="54"/>
        <v>0.24801832323358664</v>
      </c>
      <c r="DT34">
        <f t="shared" si="55"/>
        <v>0.19935387788699699</v>
      </c>
      <c r="DU34">
        <f t="shared" si="56"/>
        <v>0.26885418547633477</v>
      </c>
      <c r="DV34">
        <f t="shared" si="57"/>
        <v>0.24793224573785239</v>
      </c>
      <c r="DW34">
        <f t="shared" si="58"/>
        <v>0.232359815084553</v>
      </c>
      <c r="DX34">
        <f t="shared" si="59"/>
        <v>0.1832023940350998</v>
      </c>
      <c r="DY34">
        <f t="shared" si="60"/>
        <v>0.20433207755281416</v>
      </c>
      <c r="DZ34">
        <f t="shared" si="61"/>
        <v>0.25954371799745846</v>
      </c>
      <c r="EA34">
        <f t="shared" si="62"/>
        <v>0.16365771420630951</v>
      </c>
      <c r="EB34">
        <f t="shared" si="63"/>
        <v>0.12475582796717176</v>
      </c>
      <c r="EC34">
        <f t="shared" si="64"/>
        <v>0.19517899427106802</v>
      </c>
      <c r="ED34">
        <f t="shared" si="65"/>
        <v>0.17429290290201813</v>
      </c>
      <c r="EE34">
        <f t="shared" si="66"/>
        <v>0.16480749207082757</v>
      </c>
      <c r="EF34">
        <f t="shared" si="67"/>
        <v>0.18722197504319069</v>
      </c>
      <c r="EG34">
        <f t="shared" si="68"/>
        <v>0.1636734023758811</v>
      </c>
      <c r="EH34">
        <f t="shared" si="69"/>
        <v>0.18930379660405783</v>
      </c>
      <c r="EI34">
        <f t="shared" si="70"/>
        <v>0.18561765074511197</v>
      </c>
      <c r="EJ34">
        <f t="shared" si="39"/>
        <v>0.1800869299501342</v>
      </c>
      <c r="EK34">
        <f t="shared" si="40"/>
        <v>0.17988430242487091</v>
      </c>
    </row>
    <row r="35" spans="1:141" x14ac:dyDescent="0.3">
      <c r="A35" s="23" t="s">
        <v>309</v>
      </c>
      <c r="B35" s="23" t="s">
        <v>190</v>
      </c>
      <c r="C35">
        <f>INDEX(EXPORTS!$B$2:$AI$235,MATCH(calculations!$B35,EXPORTS!$A$2:$A$235,0),MATCH(calculations!C$3,EXPORTS!$B$1:$AI$1,0))</f>
        <v>40557289.580000006</v>
      </c>
      <c r="D35">
        <f>INDEX(EXPORTS!$B$2:$AI$235,MATCH(calculations!$B35,EXPORTS!$A$2:$A$235,0),MATCH(calculations!D$3,EXPORTS!$B$1:$AI$1,0))</f>
        <v>27857471.409999996</v>
      </c>
      <c r="E35">
        <f>INDEX(EXPORTS!$B$2:$AI$235,MATCH(calculations!$B35,EXPORTS!$A$2:$A$235,0),MATCH(calculations!E$3,EXPORTS!$B$1:$AI$1,0))</f>
        <v>31625822.43</v>
      </c>
      <c r="F35">
        <f>INDEX(EXPORTS!$B$2:$AI$235,MATCH(calculations!$B35,EXPORTS!$A$2:$A$235,0),MATCH(calculations!F$3,EXPORTS!$B$1:$AI$1,0))</f>
        <v>41693210.590000004</v>
      </c>
      <c r="G35">
        <f>INDEX(EXPORTS!$B$2:$AI$235,MATCH(calculations!$B35,EXPORTS!$A$2:$A$235,0),MATCH(calculations!G$3,EXPORTS!$B$1:$AI$1,0))</f>
        <v>44402580.629999995</v>
      </c>
      <c r="H35">
        <f>INDEX(EXPORTS!$B$2:$AI$235,MATCH(calculations!$B35,EXPORTS!$A$2:$A$235,0),MATCH(calculations!H$3,EXPORTS!$B$1:$AI$1,0))</f>
        <v>26919251.980000004</v>
      </c>
      <c r="I35">
        <f>INDEX(EXPORTS!$B$2:$AI$235,MATCH(calculations!$B35,EXPORTS!$A$2:$A$235,0),MATCH(calculations!I$3,EXPORTS!$B$1:$AI$1,0))</f>
        <v>35320996.880000003</v>
      </c>
      <c r="J35">
        <f>INDEX(EXPORTS!$B$2:$AI$235,MATCH(calculations!$B35,EXPORTS!$A$2:$A$235,0),MATCH(calculations!J$3,EXPORTS!$B$1:$AI$1,0))</f>
        <v>63595756.769999981</v>
      </c>
      <c r="K35">
        <f>INDEX(EXPORTS!$B$2:$AI$235,MATCH(calculations!$B35,EXPORTS!$A$2:$A$235,0),MATCH(calculations!K$3,EXPORTS!$B$1:$AI$1,0))</f>
        <v>39558293.339999989</v>
      </c>
      <c r="L35">
        <f>INDEX(EXPORTS!$B$2:$AI$235,MATCH(calculations!$B35,EXPORTS!$A$2:$A$235,0),MATCH(calculations!L$3,EXPORTS!$B$1:$AI$1,0))</f>
        <v>31015724.370000008</v>
      </c>
      <c r="M35">
        <f>INDEX(EXPORTS!$B$2:$AI$235,MATCH(calculations!$B35,EXPORTS!$A$2:$A$235,0),MATCH(calculations!M$3,EXPORTS!$B$1:$AI$1,0))</f>
        <v>33440485.209999997</v>
      </c>
      <c r="N35">
        <f>INDEX(EXPORTS!$B$2:$AI$235,MATCH(calculations!$B35,EXPORTS!$A$2:$A$235,0),MATCH(calculations!N$3,EXPORTS!$B$1:$AI$1,0))</f>
        <v>36769434.860000007</v>
      </c>
      <c r="O35">
        <f>INDEX(EXPORTS!$B$2:$AI$235,MATCH(calculations!$B35,EXPORTS!$A$2:$A$235,0),MATCH(calculations!O$3,EXPORTS!$B$1:$AI$1,0))</f>
        <v>58257951.780000024</v>
      </c>
      <c r="P35">
        <f>INDEX(EXPORTS!$B$2:$AI$235,MATCH(calculations!$B35,EXPORTS!$A$2:$A$235,0),MATCH(calculations!P$3,EXPORTS!$B$1:$AI$1,0))</f>
        <v>42035003.470000006</v>
      </c>
      <c r="Q35">
        <f>INDEX(EXPORTS!$B$2:$AI$235,MATCH(calculations!$B35,EXPORTS!$A$2:$A$235,0),MATCH(calculations!Q$3,EXPORTS!$B$1:$AI$1,0))</f>
        <v>64598296.159999996</v>
      </c>
      <c r="R35">
        <f>INDEX(EXPORTS!$B$2:$AI$235,MATCH(calculations!$B35,EXPORTS!$A$2:$A$235,0),MATCH(calculations!R$3,EXPORTS!$B$1:$AI$1,0))</f>
        <v>47993983.829999998</v>
      </c>
      <c r="S35">
        <f>INDEX(EXPORTS!$B$2:$AI$235,MATCH(calculations!$B35,EXPORTS!$A$2:$A$235,0),MATCH(calculations!S$3,EXPORTS!$B$1:$AI$1,0))</f>
        <v>44032040.950000003</v>
      </c>
      <c r="T35">
        <f>INDEX(EXPORTS!$B$2:$AI$235,MATCH(calculations!$B35,EXPORTS!$A$2:$A$235,0),MATCH(calculations!T$3,EXPORTS!$B$1:$AI$1,0))</f>
        <v>60320271.25</v>
      </c>
      <c r="U35">
        <f>INDEX(EXPORTS!$B$2:$AI$235,MATCH(calculations!$B35,EXPORTS!$A$2:$A$235,0),MATCH(calculations!U$3,EXPORTS!$B$1:$AI$1,0))</f>
        <v>37216871.370000005</v>
      </c>
      <c r="V35">
        <f>INDEX(EXPORTS!$B$2:$AI$235,MATCH(calculations!$B35,EXPORTS!$A$2:$A$235,0),MATCH(calculations!V$3,EXPORTS!$B$1:$AI$1,0))</f>
        <v>51248524.320000008</v>
      </c>
      <c r="W35">
        <f>INDEX(EXPORTS!$B$2:$AI$235,MATCH(calculations!$B35,EXPORTS!$A$2:$A$235,0),MATCH(calculations!W$3,EXPORTS!$B$1:$AI$1,0))</f>
        <v>46057641.370000005</v>
      </c>
      <c r="X35">
        <f>INDEX(EXPORTS!$B$2:$AI$235,MATCH(calculations!$B35,EXPORTS!$A$2:$A$235,0),MATCH(calculations!X$3,EXPORTS!$B$1:$AI$1,0))</f>
        <v>77782981.900000006</v>
      </c>
      <c r="Y35">
        <f>INDEX(EXPORTS!$B$2:$AI$235,MATCH(calculations!$B35,EXPORTS!$A$2:$A$235,0),MATCH(calculations!Y$3,EXPORTS!$B$1:$AI$1,0))</f>
        <v>75129037.669999987</v>
      </c>
      <c r="Z35">
        <f>INDEX(EXPORTS!$B$2:$AI$235,MATCH(calculations!$B35,EXPORTS!$A$2:$A$235,0),MATCH(calculations!Z$3,EXPORTS!$B$1:$AI$1,0))</f>
        <v>37734001.630000003</v>
      </c>
      <c r="AA35">
        <f>INDEX(EXPORTS!$B$2:$AI$235,MATCH(calculations!$B35,EXPORTS!$A$2:$A$235,0),MATCH(calculations!AA$3,EXPORTS!$B$1:$AI$1,0))</f>
        <v>41748492.409999996</v>
      </c>
      <c r="AB35">
        <f>INDEX(EXPORTS!$B$2:$AI$235,MATCH(calculations!$B35,EXPORTS!$A$2:$A$235,0),MATCH(calculations!AB$3,EXPORTS!$B$1:$AI$1,0))</f>
        <v>57600711.329999998</v>
      </c>
      <c r="AC35">
        <f>INDEX(EXPORTS!$B$2:$AI$235,MATCH(calculations!$B35,EXPORTS!$A$2:$A$235,0),MATCH(calculations!AC$3,EXPORTS!$B$1:$AI$1,0))</f>
        <v>64280115.950000003</v>
      </c>
      <c r="AD35">
        <f>INDEX(EXPORTS!$B$2:$AI$235,MATCH(calculations!$B35,EXPORTS!$A$2:$A$235,0),MATCH(calculations!AD$3,EXPORTS!$B$1:$AI$1,0))</f>
        <v>60422795.589999989</v>
      </c>
      <c r="AE35">
        <f>INDEX(EXPORTS!$B$2:$AI$235,MATCH(calculations!$B35,EXPORTS!$A$2:$A$235,0),MATCH(calculations!AE$3,EXPORTS!$B$1:$AI$1,0))</f>
        <v>55504041.350000009</v>
      </c>
      <c r="AF35">
        <f>INDEX(EXPORTS!$B$2:$AI$235,MATCH(calculations!$B35,EXPORTS!$A$2:$A$235,0),MATCH(calculations!AF$3,EXPORTS!$B$1:$AI$1,0))</f>
        <v>61886355.209999993</v>
      </c>
      <c r="AG35">
        <f>INDEX(EXPORTS!$B$2:$AI$235,MATCH(calculations!$B35,EXPORTS!$A$2:$A$235,0),MATCH(calculations!AG$3,EXPORTS!$B$1:$AI$1,0))</f>
        <v>65381567.019999996</v>
      </c>
      <c r="AH35">
        <f>INDEX(EXPORTS!$B$2:$AI$235,MATCH(calculations!$B35,EXPORTS!$A$2:$A$235,0),MATCH(calculations!AH$3,EXPORTS!$B$1:$AI$1,0))</f>
        <v>79705193.879999995</v>
      </c>
      <c r="AI35">
        <f>INDEX(EXPORTS!$B$2:$AI$235,MATCH(calculations!$B35,EXPORTS!$A$2:$A$235,0),MATCH(calculations!AI$3,EXPORTS!$B$1:$AI$1,0))</f>
        <v>89077597.920000032</v>
      </c>
      <c r="AJ35">
        <f>INDEX(EXPORTS!$B$2:$AI$235,MATCH(calculations!$B35,EXPORTS!$A$2:$A$235,0),MATCH(calculations!AJ$3,EXPORTS!$B$1:$AI$1,0))</f>
        <v>62666125.429999977</v>
      </c>
      <c r="AL35">
        <f>INDEX(IMPORTS!$B$2:$AI$246,MATCH(calculations!$B35,IMPORTS!$A$2:$A$246,0),MATCH(calculations!AL$3,IMPORTS!$B$1:$AI$1,0))</f>
        <v>239879238.76000008</v>
      </c>
      <c r="AM35">
        <f>INDEX(IMPORTS!$B$2:$AI$246,MATCH(calculations!$B35,IMPORTS!$A$2:$A$246,0),MATCH(calculations!AM$3,IMPORTS!$B$1:$AI$1,0))</f>
        <v>203492855.09</v>
      </c>
      <c r="AN35">
        <f>INDEX(IMPORTS!$B$2:$AI$246,MATCH(calculations!$B35,IMPORTS!$A$2:$A$246,0),MATCH(calculations!AN$3,IMPORTS!$B$1:$AI$1,0))</f>
        <v>254266768.66999999</v>
      </c>
      <c r="AO35">
        <f>INDEX(IMPORTS!$B$2:$AI$246,MATCH(calculations!$B35,IMPORTS!$A$2:$A$246,0),MATCH(calculations!AO$3,IMPORTS!$B$1:$AI$1,0))</f>
        <v>211126963.29000014</v>
      </c>
      <c r="AP35">
        <f>INDEX(IMPORTS!$B$2:$AI$246,MATCH(calculations!$B35,IMPORTS!$A$2:$A$246,0),MATCH(calculations!AP$3,IMPORTS!$B$1:$AI$1,0))</f>
        <v>198583951.91999999</v>
      </c>
      <c r="AQ35">
        <f>INDEX(IMPORTS!$B$2:$AI$246,MATCH(calculations!$B35,IMPORTS!$A$2:$A$246,0),MATCH(calculations!AQ$3,IMPORTS!$B$1:$AI$1,0))</f>
        <v>167861239.85000002</v>
      </c>
      <c r="AR35">
        <f>INDEX(IMPORTS!$B$2:$AI$246,MATCH(calculations!$B35,IMPORTS!$A$2:$A$246,0),MATCH(calculations!AR$3,IMPORTS!$B$1:$AI$1,0))</f>
        <v>290619305.10999995</v>
      </c>
      <c r="AS35">
        <f>INDEX(IMPORTS!$B$2:$AI$246,MATCH(calculations!$B35,IMPORTS!$A$2:$A$246,0),MATCH(calculations!AS$3,IMPORTS!$B$1:$AI$1,0))</f>
        <v>300577309.56999999</v>
      </c>
      <c r="AT35">
        <f>INDEX(IMPORTS!$B$2:$AI$246,MATCH(calculations!$B35,IMPORTS!$A$2:$A$246,0),MATCH(calculations!AT$3,IMPORTS!$B$1:$AI$1,0))</f>
        <v>262355240.02999997</v>
      </c>
      <c r="AU35">
        <f>INDEX(IMPORTS!$B$2:$AI$246,MATCH(calculations!$B35,IMPORTS!$A$2:$A$246,0),MATCH(calculations!AU$3,IMPORTS!$B$1:$AI$1,0))</f>
        <v>181684636.34</v>
      </c>
      <c r="AV35">
        <f>INDEX(IMPORTS!$B$2:$AI$246,MATCH(calculations!$B35,IMPORTS!$A$2:$A$246,0),MATCH(calculations!AV$3,IMPORTS!$B$1:$AI$1,0))</f>
        <v>262498532.16000006</v>
      </c>
      <c r="AW35">
        <f>INDEX(IMPORTS!$B$2:$AI$246,MATCH(calculations!$B35,IMPORTS!$A$2:$A$246,0),MATCH(calculations!AW$3,IMPORTS!$B$1:$AI$1,0))</f>
        <v>189578134.46000004</v>
      </c>
      <c r="AX35">
        <f>INDEX(IMPORTS!$B$2:$AI$246,MATCH(calculations!$B35,IMPORTS!$A$2:$A$246,0),MATCH(calculations!AX$3,IMPORTS!$B$1:$AI$1,0))</f>
        <v>273484860.15000004</v>
      </c>
      <c r="AY35">
        <f>INDEX(IMPORTS!$B$2:$AI$246,MATCH(calculations!$B35,IMPORTS!$A$2:$A$246,0),MATCH(calculations!AY$3,IMPORTS!$B$1:$AI$1,0))</f>
        <v>240019048.15000004</v>
      </c>
      <c r="AZ35">
        <f>INDEX(IMPORTS!$B$2:$AI$246,MATCH(calculations!$B35,IMPORTS!$A$2:$A$246,0),MATCH(calculations!AZ$3,IMPORTS!$B$1:$AI$1,0))</f>
        <v>246319793.92999995</v>
      </c>
      <c r="BA35">
        <f>INDEX(IMPORTS!$B$2:$AI$246,MATCH(calculations!$B35,IMPORTS!$A$2:$A$246,0),MATCH(calculations!BA$3,IMPORTS!$B$1:$AI$1,0))</f>
        <v>325895519.90999979</v>
      </c>
      <c r="BB35">
        <f>INDEX(IMPORTS!$B$2:$AI$246,MATCH(calculations!$B35,IMPORTS!$A$2:$A$246,0),MATCH(calculations!BB$3,IMPORTS!$B$1:$AI$1,0))</f>
        <v>345707100.65000015</v>
      </c>
      <c r="BC35">
        <f>INDEX(IMPORTS!$B$2:$AI$246,MATCH(calculations!$B35,IMPORTS!$A$2:$A$246,0),MATCH(calculations!BC$3,IMPORTS!$B$1:$AI$1,0))</f>
        <v>353029249.20999986</v>
      </c>
      <c r="BD35">
        <f>INDEX(IMPORTS!$B$2:$AI$246,MATCH(calculations!$B35,IMPORTS!$A$2:$A$246,0),MATCH(calculations!BD$3,IMPORTS!$B$1:$AI$1,0))</f>
        <v>325738012.30999988</v>
      </c>
      <c r="BE35">
        <f>INDEX(IMPORTS!$B$2:$AI$246,MATCH(calculations!$B35,IMPORTS!$A$2:$A$246,0),MATCH(calculations!BE$3,IMPORTS!$B$1:$AI$1,0))</f>
        <v>304344439.64999998</v>
      </c>
      <c r="BF35">
        <f>INDEX(IMPORTS!$B$2:$AI$246,MATCH(calculations!$B35,IMPORTS!$A$2:$A$246,0),MATCH(calculations!BF$3,IMPORTS!$B$1:$AI$1,0))</f>
        <v>276722706.68000001</v>
      </c>
      <c r="BG35">
        <f>INDEX(IMPORTS!$B$2:$AI$246,MATCH(calculations!$B35,IMPORTS!$A$2:$A$246,0),MATCH(calculations!BG$3,IMPORTS!$B$1:$AI$1,0))</f>
        <v>293636415.97999978</v>
      </c>
      <c r="BH35">
        <f>INDEX(IMPORTS!$B$2:$AI$246,MATCH(calculations!$B35,IMPORTS!$A$2:$A$246,0),MATCH(calculations!BH$3,IMPORTS!$B$1:$AI$1,0))</f>
        <v>223672405.6399999</v>
      </c>
      <c r="BI35">
        <f>INDEX(IMPORTS!$B$2:$AI$246,MATCH(calculations!$B35,IMPORTS!$A$2:$A$246,0),MATCH(calculations!BI$3,IMPORTS!$B$1:$AI$1,0))</f>
        <v>294232028.48000008</v>
      </c>
      <c r="BJ35">
        <f>INDEX(IMPORTS!$B$2:$AI$246,MATCH(calculations!$B35,IMPORTS!$A$2:$A$246,0),MATCH(calculations!BJ$3,IMPORTS!$B$1:$AI$1,0))</f>
        <v>175468479.89999998</v>
      </c>
      <c r="BK35">
        <f>INDEX(IMPORTS!$B$2:$AI$246,MATCH(calculations!$B35,IMPORTS!$A$2:$A$246,0),MATCH(calculations!BK$3,IMPORTS!$B$1:$AI$1,0))</f>
        <v>303571064.68000013</v>
      </c>
      <c r="BL35">
        <f>INDEX(IMPORTS!$B$2:$AI$246,MATCH(calculations!$B35,IMPORTS!$A$2:$A$246,0),MATCH(calculations!BL$3,IMPORTS!$B$1:$AI$1,0))</f>
        <v>346759048.56000012</v>
      </c>
      <c r="BM35">
        <f>INDEX(IMPORTS!$B$2:$AI$246,MATCH(calculations!$B35,IMPORTS!$A$2:$A$246,0),MATCH(calculations!BM$3,IMPORTS!$B$1:$AI$1,0))</f>
        <v>308043526.04000002</v>
      </c>
      <c r="BN35">
        <f>INDEX(IMPORTS!$B$2:$AI$246,MATCH(calculations!$B35,IMPORTS!$A$2:$A$246,0),MATCH(calculations!BN$3,IMPORTS!$B$1:$AI$1,0))</f>
        <v>409968227.6000002</v>
      </c>
      <c r="BO35">
        <f>INDEX(IMPORTS!$B$2:$AI$246,MATCH(calculations!$B35,IMPORTS!$A$2:$A$246,0),MATCH(calculations!BO$3,IMPORTS!$B$1:$AI$1,0))</f>
        <v>379736277.73000008</v>
      </c>
      <c r="BP35">
        <f>INDEX(IMPORTS!$B$2:$AI$246,MATCH(calculations!$B35,IMPORTS!$A$2:$A$246,0),MATCH(calculations!BP$3,IMPORTS!$B$1:$AI$1,0))</f>
        <v>340945639.18000007</v>
      </c>
      <c r="BQ35">
        <f>INDEX(IMPORTS!$B$2:$AI$246,MATCH(calculations!$B35,IMPORTS!$A$2:$A$246,0),MATCH(calculations!BQ$3,IMPORTS!$B$1:$AI$1,0))</f>
        <v>259533339.52000001</v>
      </c>
      <c r="BR35">
        <f>INDEX(IMPORTS!$B$2:$AI$246,MATCH(calculations!$B35,IMPORTS!$A$2:$A$246,0),MATCH(calculations!BR$3,IMPORTS!$B$1:$AI$1,0))</f>
        <v>275993174.81999999</v>
      </c>
      <c r="BS35">
        <f>INDEX(IMPORTS!$B$2:$AI$246,MATCH(calculations!$B35,IMPORTS!$A$2:$A$246,0),MATCH(calculations!BS$3,IMPORTS!$B$1:$AI$1,0))</f>
        <v>386072746.48000026</v>
      </c>
      <c r="BU35">
        <f t="shared" si="2"/>
        <v>280436528.34000009</v>
      </c>
      <c r="BV35">
        <f t="shared" si="3"/>
        <v>231350326.5</v>
      </c>
      <c r="BW35">
        <f t="shared" si="4"/>
        <v>285892591.09999996</v>
      </c>
      <c r="BX35">
        <f t="shared" si="5"/>
        <v>252820173.88000014</v>
      </c>
      <c r="BY35">
        <f t="shared" si="6"/>
        <v>242986532.54999998</v>
      </c>
      <c r="BZ35">
        <f t="shared" si="7"/>
        <v>194780491.83000004</v>
      </c>
      <c r="CA35">
        <f t="shared" si="8"/>
        <v>325940301.98999995</v>
      </c>
      <c r="CB35">
        <f t="shared" si="9"/>
        <v>364173066.33999997</v>
      </c>
      <c r="CC35">
        <f t="shared" si="10"/>
        <v>301913533.36999995</v>
      </c>
      <c r="CD35">
        <f t="shared" si="11"/>
        <v>212700360.71000001</v>
      </c>
      <c r="CE35">
        <f t="shared" si="12"/>
        <v>295939017.37000006</v>
      </c>
      <c r="CF35">
        <f t="shared" si="13"/>
        <v>226347569.32000005</v>
      </c>
      <c r="CG35">
        <f t="shared" si="14"/>
        <v>331742811.93000007</v>
      </c>
      <c r="CH35">
        <f t="shared" si="15"/>
        <v>282054051.62000006</v>
      </c>
      <c r="CI35">
        <f t="shared" si="16"/>
        <v>310918090.08999991</v>
      </c>
      <c r="CJ35">
        <f t="shared" si="17"/>
        <v>373889503.73999977</v>
      </c>
      <c r="CK35">
        <f t="shared" si="18"/>
        <v>389739141.60000014</v>
      </c>
      <c r="CL35">
        <f t="shared" si="19"/>
        <v>413349520.45999986</v>
      </c>
      <c r="CM35">
        <f t="shared" si="20"/>
        <v>362954883.67999989</v>
      </c>
      <c r="CN35">
        <f t="shared" si="21"/>
        <v>355592963.96999997</v>
      </c>
      <c r="CO35">
        <f t="shared" si="22"/>
        <v>322780348.05000001</v>
      </c>
      <c r="CP35">
        <f t="shared" si="23"/>
        <v>371419397.87999976</v>
      </c>
      <c r="CQ35">
        <f t="shared" si="24"/>
        <v>298801443.30999988</v>
      </c>
      <c r="CR35">
        <f t="shared" si="25"/>
        <v>331966030.11000007</v>
      </c>
      <c r="CS35">
        <f t="shared" si="26"/>
        <v>217216972.30999997</v>
      </c>
      <c r="CT35">
        <f t="shared" si="27"/>
        <v>361171776.01000011</v>
      </c>
      <c r="CU35">
        <f t="shared" si="28"/>
        <v>411039164.51000011</v>
      </c>
      <c r="CV35">
        <f t="shared" si="29"/>
        <v>368466321.63</v>
      </c>
      <c r="CW35">
        <f t="shared" si="30"/>
        <v>465472268.95000023</v>
      </c>
      <c r="CX35">
        <f t="shared" si="31"/>
        <v>441622632.94000006</v>
      </c>
      <c r="CY35">
        <f t="shared" si="32"/>
        <v>406327206.20000005</v>
      </c>
      <c r="CZ35">
        <f t="shared" si="33"/>
        <v>339238533.39999998</v>
      </c>
      <c r="DA35">
        <f t="shared" si="34"/>
        <v>365070772.74000001</v>
      </c>
      <c r="DB35">
        <f t="shared" si="35"/>
        <v>448738871.91000021</v>
      </c>
      <c r="DC35" t="str">
        <f t="shared" si="36"/>
        <v>Ireland</v>
      </c>
      <c r="DD35">
        <f t="shared" si="37"/>
        <v>0.31386714134239801</v>
      </c>
      <c r="DE35">
        <f t="shared" si="38"/>
        <v>0.25210293111211557</v>
      </c>
      <c r="DF35">
        <f t="shared" si="41"/>
        <v>0.26979165321343374</v>
      </c>
      <c r="DG35">
        <f t="shared" si="42"/>
        <v>0.26947562871004005</v>
      </c>
      <c r="DH35">
        <f t="shared" si="43"/>
        <v>0.2295249365945331</v>
      </c>
      <c r="DI35">
        <f t="shared" si="44"/>
        <v>0.18760111978519795</v>
      </c>
      <c r="DJ35">
        <f t="shared" si="45"/>
        <v>0.33806153835381214</v>
      </c>
      <c r="DK35">
        <f t="shared" si="46"/>
        <v>0.3402404057189119</v>
      </c>
      <c r="DL35">
        <f t="shared" si="47"/>
        <v>0.29615092826062778</v>
      </c>
      <c r="DM35">
        <f t="shared" si="48"/>
        <v>0.2015735771937395</v>
      </c>
      <c r="DN35">
        <f t="shared" si="49"/>
        <v>0.29267776145595237</v>
      </c>
      <c r="DO35">
        <f t="shared" si="50"/>
        <v>0.2366249636698825</v>
      </c>
      <c r="DP35">
        <f t="shared" si="51"/>
        <v>0.37126119882050412</v>
      </c>
      <c r="DQ35">
        <f t="shared" si="52"/>
        <v>0.27378689704612547</v>
      </c>
      <c r="DR35">
        <f t="shared" si="53"/>
        <v>0.31167549350287382</v>
      </c>
      <c r="DS35">
        <f t="shared" si="54"/>
        <v>0.34791419680771796</v>
      </c>
      <c r="DT35">
        <f t="shared" si="55"/>
        <v>0.35233170975658801</v>
      </c>
      <c r="DU35">
        <f t="shared" si="56"/>
        <v>0.41312288740957775</v>
      </c>
      <c r="DV35">
        <f t="shared" si="57"/>
        <v>0.32899612356708446</v>
      </c>
      <c r="DW35">
        <f t="shared" si="58"/>
        <v>0.32429900333883083</v>
      </c>
      <c r="DX35">
        <f t="shared" si="59"/>
        <v>0.32037582704122275</v>
      </c>
      <c r="DY35">
        <f t="shared" si="60"/>
        <v>0.32017052122315898</v>
      </c>
      <c r="DZ35">
        <f t="shared" si="61"/>
        <v>0.28393510031349789</v>
      </c>
      <c r="EA35">
        <f t="shared" si="62"/>
        <v>0.32654474251057469</v>
      </c>
      <c r="EB35">
        <f t="shared" si="63"/>
        <v>0.23105793660459606</v>
      </c>
      <c r="EC35">
        <f t="shared" si="64"/>
        <v>0.37410518317565566</v>
      </c>
      <c r="ED35">
        <f t="shared" si="65"/>
        <v>0.38229027307089031</v>
      </c>
      <c r="EE35">
        <f t="shared" si="66"/>
        <v>0.33885079530071649</v>
      </c>
      <c r="EF35">
        <f t="shared" si="67"/>
        <v>0.42423011750256662</v>
      </c>
      <c r="EG35">
        <f t="shared" si="68"/>
        <v>0.41085293450254567</v>
      </c>
      <c r="EH35">
        <f t="shared" si="69"/>
        <v>0.35821138771564787</v>
      </c>
      <c r="EI35">
        <f t="shared" si="70"/>
        <v>0.299204250468948</v>
      </c>
      <c r="EJ35">
        <f t="shared" si="39"/>
        <v>0.31641990605352582</v>
      </c>
      <c r="EK35">
        <f t="shared" si="40"/>
        <v>0.34083409185331076</v>
      </c>
    </row>
    <row r="36" spans="1:141" x14ac:dyDescent="0.3">
      <c r="A36" s="23" t="s">
        <v>310</v>
      </c>
      <c r="B36" s="23" t="s">
        <v>192</v>
      </c>
      <c r="C36">
        <f>INDEX(EXPORTS!$B$2:$AI$235,MATCH(calculations!$B36,EXPORTS!$A$2:$A$235,0),MATCH(calculations!C$3,EXPORTS!$B$1:$AI$1,0))</f>
        <v>82715826.900000021</v>
      </c>
      <c r="D36">
        <f>INDEX(EXPORTS!$B$2:$AI$235,MATCH(calculations!$B36,EXPORTS!$A$2:$A$235,0),MATCH(calculations!D$3,EXPORTS!$B$1:$AI$1,0))</f>
        <v>68197672.569999963</v>
      </c>
      <c r="E36">
        <f>INDEX(EXPORTS!$B$2:$AI$235,MATCH(calculations!$B36,EXPORTS!$A$2:$A$235,0),MATCH(calculations!E$3,EXPORTS!$B$1:$AI$1,0))</f>
        <v>98717647.38000007</v>
      </c>
      <c r="F36">
        <f>INDEX(EXPORTS!$B$2:$AI$235,MATCH(calculations!$B36,EXPORTS!$A$2:$A$235,0),MATCH(calculations!F$3,EXPORTS!$B$1:$AI$1,0))</f>
        <v>57757189.20000001</v>
      </c>
      <c r="G36">
        <f>INDEX(EXPORTS!$B$2:$AI$235,MATCH(calculations!$B36,EXPORTS!$A$2:$A$235,0),MATCH(calculations!G$3,EXPORTS!$B$1:$AI$1,0))</f>
        <v>88687623.050000012</v>
      </c>
      <c r="H36">
        <f>INDEX(EXPORTS!$B$2:$AI$235,MATCH(calculations!$B36,EXPORTS!$A$2:$A$235,0),MATCH(calculations!H$3,EXPORTS!$B$1:$AI$1,0))</f>
        <v>107004685.63</v>
      </c>
      <c r="I36">
        <f>INDEX(EXPORTS!$B$2:$AI$235,MATCH(calculations!$B36,EXPORTS!$A$2:$A$235,0),MATCH(calculations!I$3,EXPORTS!$B$1:$AI$1,0))</f>
        <v>71396996.480000034</v>
      </c>
      <c r="J36">
        <f>INDEX(EXPORTS!$B$2:$AI$235,MATCH(calculations!$B36,EXPORTS!$A$2:$A$235,0),MATCH(calculations!J$3,EXPORTS!$B$1:$AI$1,0))</f>
        <v>67103112.570000023</v>
      </c>
      <c r="K36">
        <f>INDEX(EXPORTS!$B$2:$AI$235,MATCH(calculations!$B36,EXPORTS!$A$2:$A$235,0),MATCH(calculations!K$3,EXPORTS!$B$1:$AI$1,0))</f>
        <v>114068090.80999999</v>
      </c>
      <c r="L36">
        <f>INDEX(EXPORTS!$B$2:$AI$235,MATCH(calculations!$B36,EXPORTS!$A$2:$A$235,0),MATCH(calculations!L$3,EXPORTS!$B$1:$AI$1,0))</f>
        <v>73709315.210000038</v>
      </c>
      <c r="M36">
        <f>INDEX(EXPORTS!$B$2:$AI$235,MATCH(calculations!$B36,EXPORTS!$A$2:$A$235,0),MATCH(calculations!M$3,EXPORTS!$B$1:$AI$1,0))</f>
        <v>123123517.04000002</v>
      </c>
      <c r="N36">
        <f>INDEX(EXPORTS!$B$2:$AI$235,MATCH(calculations!$B36,EXPORTS!$A$2:$A$235,0),MATCH(calculations!N$3,EXPORTS!$B$1:$AI$1,0))</f>
        <v>65033206.360000014</v>
      </c>
      <c r="O36">
        <f>INDEX(EXPORTS!$B$2:$AI$235,MATCH(calculations!$B36,EXPORTS!$A$2:$A$235,0),MATCH(calculations!O$3,EXPORTS!$B$1:$AI$1,0))</f>
        <v>104871602.56999999</v>
      </c>
      <c r="P36">
        <f>INDEX(EXPORTS!$B$2:$AI$235,MATCH(calculations!$B36,EXPORTS!$A$2:$A$235,0),MATCH(calculations!P$3,EXPORTS!$B$1:$AI$1,0))</f>
        <v>88827509.090000004</v>
      </c>
      <c r="Q36">
        <f>INDEX(EXPORTS!$B$2:$AI$235,MATCH(calculations!$B36,EXPORTS!$A$2:$A$235,0),MATCH(calculations!Q$3,EXPORTS!$B$1:$AI$1,0))</f>
        <v>86705847.420000002</v>
      </c>
      <c r="R36">
        <f>INDEX(EXPORTS!$B$2:$AI$235,MATCH(calculations!$B36,EXPORTS!$A$2:$A$235,0),MATCH(calculations!R$3,EXPORTS!$B$1:$AI$1,0))</f>
        <v>118724431.92000005</v>
      </c>
      <c r="S36">
        <f>INDEX(EXPORTS!$B$2:$AI$235,MATCH(calculations!$B36,EXPORTS!$A$2:$A$235,0),MATCH(calculations!S$3,EXPORTS!$B$1:$AI$1,0))</f>
        <v>160576807.61000007</v>
      </c>
      <c r="T36">
        <f>INDEX(EXPORTS!$B$2:$AI$235,MATCH(calculations!$B36,EXPORTS!$A$2:$A$235,0),MATCH(calculations!T$3,EXPORTS!$B$1:$AI$1,0))</f>
        <v>87582745.880000055</v>
      </c>
      <c r="U36">
        <f>INDEX(EXPORTS!$B$2:$AI$235,MATCH(calculations!$B36,EXPORTS!$A$2:$A$235,0),MATCH(calculations!U$3,EXPORTS!$B$1:$AI$1,0))</f>
        <v>172491851.81000003</v>
      </c>
      <c r="V36">
        <f>INDEX(EXPORTS!$B$2:$AI$235,MATCH(calculations!$B36,EXPORTS!$A$2:$A$235,0),MATCH(calculations!V$3,EXPORTS!$B$1:$AI$1,0))</f>
        <v>76598967.770000011</v>
      </c>
      <c r="W36">
        <f>INDEX(EXPORTS!$B$2:$AI$235,MATCH(calculations!$B36,EXPORTS!$A$2:$A$235,0),MATCH(calculations!W$3,EXPORTS!$B$1:$AI$1,0))</f>
        <v>74930489.140000015</v>
      </c>
      <c r="X36">
        <f>INDEX(EXPORTS!$B$2:$AI$235,MATCH(calculations!$B36,EXPORTS!$A$2:$A$235,0),MATCH(calculations!X$3,EXPORTS!$B$1:$AI$1,0))</f>
        <v>156463418.90999994</v>
      </c>
      <c r="Y36">
        <f>INDEX(EXPORTS!$B$2:$AI$235,MATCH(calculations!$B36,EXPORTS!$A$2:$A$235,0),MATCH(calculations!Y$3,EXPORTS!$B$1:$AI$1,0))</f>
        <v>116749814.09000011</v>
      </c>
      <c r="Z36">
        <f>INDEX(EXPORTS!$B$2:$AI$235,MATCH(calculations!$B36,EXPORTS!$A$2:$A$235,0),MATCH(calculations!Z$3,EXPORTS!$B$1:$AI$1,0))</f>
        <v>78840679.520000011</v>
      </c>
      <c r="AA36">
        <f>INDEX(EXPORTS!$B$2:$AI$235,MATCH(calculations!$B36,EXPORTS!$A$2:$A$235,0),MATCH(calculations!AA$3,EXPORTS!$B$1:$AI$1,0))</f>
        <v>207741866.5800001</v>
      </c>
      <c r="AB36">
        <f>INDEX(EXPORTS!$B$2:$AI$235,MATCH(calculations!$B36,EXPORTS!$A$2:$A$235,0),MATCH(calculations!AB$3,EXPORTS!$B$1:$AI$1,0))</f>
        <v>164427625.33000001</v>
      </c>
      <c r="AC36">
        <f>INDEX(EXPORTS!$B$2:$AI$235,MATCH(calculations!$B36,EXPORTS!$A$2:$A$235,0),MATCH(calculations!AC$3,EXPORTS!$B$1:$AI$1,0))</f>
        <v>152025420.91999996</v>
      </c>
      <c r="AD36">
        <f>INDEX(EXPORTS!$B$2:$AI$235,MATCH(calculations!$B36,EXPORTS!$A$2:$A$235,0),MATCH(calculations!AD$3,EXPORTS!$B$1:$AI$1,0))</f>
        <v>96301305.210000038</v>
      </c>
      <c r="AE36">
        <f>INDEX(EXPORTS!$B$2:$AI$235,MATCH(calculations!$B36,EXPORTS!$A$2:$A$235,0),MATCH(calculations!AE$3,EXPORTS!$B$1:$AI$1,0))</f>
        <v>136885241.71999997</v>
      </c>
      <c r="AF36">
        <f>INDEX(EXPORTS!$B$2:$AI$235,MATCH(calculations!$B36,EXPORTS!$A$2:$A$235,0),MATCH(calculations!AF$3,EXPORTS!$B$1:$AI$1,0))</f>
        <v>105251879.44000004</v>
      </c>
      <c r="AG36">
        <f>INDEX(EXPORTS!$B$2:$AI$235,MATCH(calculations!$B36,EXPORTS!$A$2:$A$235,0),MATCH(calculations!AG$3,EXPORTS!$B$1:$AI$1,0))</f>
        <v>69878513.999999985</v>
      </c>
      <c r="AH36">
        <f>INDEX(EXPORTS!$B$2:$AI$235,MATCH(calculations!$B36,EXPORTS!$A$2:$A$235,0),MATCH(calculations!AH$3,EXPORTS!$B$1:$AI$1,0))</f>
        <v>84367799.599999964</v>
      </c>
      <c r="AI36">
        <f>INDEX(EXPORTS!$B$2:$AI$235,MATCH(calculations!$B36,EXPORTS!$A$2:$A$235,0),MATCH(calculations!AI$3,EXPORTS!$B$1:$AI$1,0))</f>
        <v>120323667.26000005</v>
      </c>
      <c r="AJ36">
        <f>INDEX(EXPORTS!$B$2:$AI$235,MATCH(calculations!$B36,EXPORTS!$A$2:$A$235,0),MATCH(calculations!AJ$3,EXPORTS!$B$1:$AI$1,0))</f>
        <v>64897533.979999989</v>
      </c>
      <c r="AL36">
        <f>INDEX(IMPORTS!$B$2:$AI$246,MATCH(calculations!$B36,IMPORTS!$A$2:$A$246,0),MATCH(calculations!AL$3,IMPORTS!$B$1:$AI$1,0))</f>
        <v>626942167.83000076</v>
      </c>
      <c r="AM36">
        <f>INDEX(IMPORTS!$B$2:$AI$246,MATCH(calculations!$B36,IMPORTS!$A$2:$A$246,0),MATCH(calculations!AM$3,IMPORTS!$B$1:$AI$1,0))</f>
        <v>682912631.91000032</v>
      </c>
      <c r="AN36">
        <f>INDEX(IMPORTS!$B$2:$AI$246,MATCH(calculations!$B36,IMPORTS!$A$2:$A$246,0),MATCH(calculations!AN$3,IMPORTS!$B$1:$AI$1,0))</f>
        <v>733099094.96999979</v>
      </c>
      <c r="AO36">
        <f>INDEX(IMPORTS!$B$2:$AI$246,MATCH(calculations!$B36,IMPORTS!$A$2:$A$246,0),MATCH(calculations!AO$3,IMPORTS!$B$1:$AI$1,0))</f>
        <v>668128630.43999982</v>
      </c>
      <c r="AP36">
        <f>INDEX(IMPORTS!$B$2:$AI$246,MATCH(calculations!$B36,IMPORTS!$A$2:$A$246,0),MATCH(calculations!AP$3,IMPORTS!$B$1:$AI$1,0))</f>
        <v>734871268.7699995</v>
      </c>
      <c r="AQ36">
        <f>INDEX(IMPORTS!$B$2:$AI$246,MATCH(calculations!$B36,IMPORTS!$A$2:$A$246,0),MATCH(calculations!AQ$3,IMPORTS!$B$1:$AI$1,0))</f>
        <v>805340626.69999909</v>
      </c>
      <c r="AR36">
        <f>INDEX(IMPORTS!$B$2:$AI$246,MATCH(calculations!$B36,IMPORTS!$A$2:$A$246,0),MATCH(calculations!AR$3,IMPORTS!$B$1:$AI$1,0))</f>
        <v>722051509.88999999</v>
      </c>
      <c r="AS36">
        <f>INDEX(IMPORTS!$B$2:$AI$246,MATCH(calculations!$B36,IMPORTS!$A$2:$A$246,0),MATCH(calculations!AS$3,IMPORTS!$B$1:$AI$1,0))</f>
        <v>822887941.54000139</v>
      </c>
      <c r="AT36">
        <f>INDEX(IMPORTS!$B$2:$AI$246,MATCH(calculations!$B36,IMPORTS!$A$2:$A$246,0),MATCH(calculations!AT$3,IMPORTS!$B$1:$AI$1,0))</f>
        <v>653499369.04000032</v>
      </c>
      <c r="AU36">
        <f>INDEX(IMPORTS!$B$2:$AI$246,MATCH(calculations!$B36,IMPORTS!$A$2:$A$246,0),MATCH(calculations!AU$3,IMPORTS!$B$1:$AI$1,0))</f>
        <v>728927946.79999971</v>
      </c>
      <c r="AV36">
        <f>INDEX(IMPORTS!$B$2:$AI$246,MATCH(calculations!$B36,IMPORTS!$A$2:$A$246,0),MATCH(calculations!AV$3,IMPORTS!$B$1:$AI$1,0))</f>
        <v>705072632.92000008</v>
      </c>
      <c r="AW36">
        <f>INDEX(IMPORTS!$B$2:$AI$246,MATCH(calculations!$B36,IMPORTS!$A$2:$A$246,0),MATCH(calculations!AW$3,IMPORTS!$B$1:$AI$1,0))</f>
        <v>710481814.08999991</v>
      </c>
      <c r="AX36">
        <f>INDEX(IMPORTS!$B$2:$AI$246,MATCH(calculations!$B36,IMPORTS!$A$2:$A$246,0),MATCH(calculations!AX$3,IMPORTS!$B$1:$AI$1,0))</f>
        <v>839963694.31999993</v>
      </c>
      <c r="AY36">
        <f>INDEX(IMPORTS!$B$2:$AI$246,MATCH(calculations!$B36,IMPORTS!$A$2:$A$246,0),MATCH(calculations!AY$3,IMPORTS!$B$1:$AI$1,0))</f>
        <v>681587221.02000046</v>
      </c>
      <c r="AZ36">
        <f>INDEX(IMPORTS!$B$2:$AI$246,MATCH(calculations!$B36,IMPORTS!$A$2:$A$246,0),MATCH(calculations!AZ$3,IMPORTS!$B$1:$AI$1,0))</f>
        <v>761559569.51999998</v>
      </c>
      <c r="BA36">
        <f>INDEX(IMPORTS!$B$2:$AI$246,MATCH(calculations!$B36,IMPORTS!$A$2:$A$246,0),MATCH(calculations!BA$3,IMPORTS!$B$1:$AI$1,0))</f>
        <v>931039304.52000082</v>
      </c>
      <c r="BB36">
        <f>INDEX(IMPORTS!$B$2:$AI$246,MATCH(calculations!$B36,IMPORTS!$A$2:$A$246,0),MATCH(calculations!BB$3,IMPORTS!$B$1:$AI$1,0))</f>
        <v>874606851.9199996</v>
      </c>
      <c r="BC36">
        <f>INDEX(IMPORTS!$B$2:$AI$246,MATCH(calculations!$B36,IMPORTS!$A$2:$A$246,0),MATCH(calculations!BC$3,IMPORTS!$B$1:$AI$1,0))</f>
        <v>801339435.26000047</v>
      </c>
      <c r="BD36">
        <f>INDEX(IMPORTS!$B$2:$AI$246,MATCH(calculations!$B36,IMPORTS!$A$2:$A$246,0),MATCH(calculations!BD$3,IMPORTS!$B$1:$AI$1,0))</f>
        <v>909692244.61000049</v>
      </c>
      <c r="BE36">
        <f>INDEX(IMPORTS!$B$2:$AI$246,MATCH(calculations!$B36,IMPORTS!$A$2:$A$246,0),MATCH(calculations!BE$3,IMPORTS!$B$1:$AI$1,0))</f>
        <v>821531335.23999953</v>
      </c>
      <c r="BF36">
        <f>INDEX(IMPORTS!$B$2:$AI$246,MATCH(calculations!$B36,IMPORTS!$A$2:$A$246,0),MATCH(calculations!BF$3,IMPORTS!$B$1:$AI$1,0))</f>
        <v>746261641.6699996</v>
      </c>
      <c r="BG36">
        <f>INDEX(IMPORTS!$B$2:$AI$246,MATCH(calculations!$B36,IMPORTS!$A$2:$A$246,0),MATCH(calculations!BG$3,IMPORTS!$B$1:$AI$1,0))</f>
        <v>802438798.75000072</v>
      </c>
      <c r="BH36">
        <f>INDEX(IMPORTS!$B$2:$AI$246,MATCH(calculations!$B36,IMPORTS!$A$2:$A$246,0),MATCH(calculations!BH$3,IMPORTS!$B$1:$AI$1,0))</f>
        <v>856706810.02000093</v>
      </c>
      <c r="BI36">
        <f>INDEX(IMPORTS!$B$2:$AI$246,MATCH(calculations!$B36,IMPORTS!$A$2:$A$246,0),MATCH(calculations!BI$3,IMPORTS!$B$1:$AI$1,0))</f>
        <v>754854402.89999962</v>
      </c>
      <c r="BJ36">
        <f>INDEX(IMPORTS!$B$2:$AI$246,MATCH(calculations!$B36,IMPORTS!$A$2:$A$246,0),MATCH(calculations!BJ$3,IMPORTS!$B$1:$AI$1,0))</f>
        <v>767222953.76000142</v>
      </c>
      <c r="BK36">
        <f>INDEX(IMPORTS!$B$2:$AI$246,MATCH(calculations!$B36,IMPORTS!$A$2:$A$246,0),MATCH(calculations!BK$3,IMPORTS!$B$1:$AI$1,0))</f>
        <v>553574762.06999969</v>
      </c>
      <c r="BL36">
        <f>INDEX(IMPORTS!$B$2:$AI$246,MATCH(calculations!$B36,IMPORTS!$A$2:$A$246,0),MATCH(calculations!BL$3,IMPORTS!$B$1:$AI$1,0))</f>
        <v>817806476.21000028</v>
      </c>
      <c r="BM36">
        <f>INDEX(IMPORTS!$B$2:$AI$246,MATCH(calculations!$B36,IMPORTS!$A$2:$A$246,0),MATCH(calculations!BM$3,IMPORTS!$B$1:$AI$1,0))</f>
        <v>776074844.76000047</v>
      </c>
      <c r="BN36">
        <f>INDEX(IMPORTS!$B$2:$AI$246,MATCH(calculations!$B36,IMPORTS!$A$2:$A$246,0),MATCH(calculations!BN$3,IMPORTS!$B$1:$AI$1,0))</f>
        <v>827114316.13999844</v>
      </c>
      <c r="BO36">
        <f>INDEX(IMPORTS!$B$2:$AI$246,MATCH(calculations!$B36,IMPORTS!$A$2:$A$246,0),MATCH(calculations!BO$3,IMPORTS!$B$1:$AI$1,0))</f>
        <v>738075872.59999907</v>
      </c>
      <c r="BP36">
        <f>INDEX(IMPORTS!$B$2:$AI$246,MATCH(calculations!$B36,IMPORTS!$A$2:$A$246,0),MATCH(calculations!BP$3,IMPORTS!$B$1:$AI$1,0))</f>
        <v>925493971.23999953</v>
      </c>
      <c r="BQ36">
        <f>INDEX(IMPORTS!$B$2:$AI$246,MATCH(calculations!$B36,IMPORTS!$A$2:$A$246,0),MATCH(calculations!BQ$3,IMPORTS!$B$1:$AI$1,0))</f>
        <v>914508436.01999915</v>
      </c>
      <c r="BR36">
        <f>INDEX(IMPORTS!$B$2:$AI$246,MATCH(calculations!$B36,IMPORTS!$A$2:$A$246,0),MATCH(calculations!BR$3,IMPORTS!$B$1:$AI$1,0))</f>
        <v>860724849.90999961</v>
      </c>
      <c r="BS36">
        <f>INDEX(IMPORTS!$B$2:$AI$246,MATCH(calculations!$B36,IMPORTS!$A$2:$A$246,0),MATCH(calculations!BS$3,IMPORTS!$B$1:$AI$1,0))</f>
        <v>892015829.08000028</v>
      </c>
      <c r="BU36">
        <f t="shared" si="2"/>
        <v>709657994.73000073</v>
      </c>
      <c r="BV36">
        <f t="shared" si="3"/>
        <v>751110304.48000026</v>
      </c>
      <c r="BW36">
        <f t="shared" si="4"/>
        <v>831816742.3499999</v>
      </c>
      <c r="BX36">
        <f t="shared" si="5"/>
        <v>725885819.63999987</v>
      </c>
      <c r="BY36">
        <f t="shared" si="6"/>
        <v>823558891.81999946</v>
      </c>
      <c r="BZ36">
        <f t="shared" si="7"/>
        <v>912345312.32999909</v>
      </c>
      <c r="CA36">
        <f t="shared" si="8"/>
        <v>793448506.37</v>
      </c>
      <c r="CB36">
        <f t="shared" si="9"/>
        <v>889991054.11000144</v>
      </c>
      <c r="CC36">
        <f t="shared" si="10"/>
        <v>767567459.85000026</v>
      </c>
      <c r="CD36">
        <f t="shared" si="11"/>
        <v>802637262.00999975</v>
      </c>
      <c r="CE36">
        <f t="shared" si="12"/>
        <v>828196149.96000004</v>
      </c>
      <c r="CF36">
        <f t="shared" si="13"/>
        <v>775515020.44999993</v>
      </c>
      <c r="CG36">
        <f t="shared" si="14"/>
        <v>944835296.88999987</v>
      </c>
      <c r="CH36">
        <f t="shared" si="15"/>
        <v>770414730.11000049</v>
      </c>
      <c r="CI36">
        <f t="shared" si="16"/>
        <v>848265416.93999994</v>
      </c>
      <c r="CJ36">
        <f t="shared" si="17"/>
        <v>1049763736.4400009</v>
      </c>
      <c r="CK36">
        <f t="shared" si="18"/>
        <v>1035183659.5299997</v>
      </c>
      <c r="CL36">
        <f t="shared" si="19"/>
        <v>888922181.14000058</v>
      </c>
      <c r="CM36">
        <f t="shared" si="20"/>
        <v>1082184096.4200006</v>
      </c>
      <c r="CN36">
        <f t="shared" si="21"/>
        <v>898130303.00999951</v>
      </c>
      <c r="CO36">
        <f t="shared" si="22"/>
        <v>821192130.80999959</v>
      </c>
      <c r="CP36">
        <f t="shared" si="23"/>
        <v>958902217.66000068</v>
      </c>
      <c r="CQ36">
        <f t="shared" si="24"/>
        <v>973456624.11000109</v>
      </c>
      <c r="CR36">
        <f t="shared" si="25"/>
        <v>833695082.4199996</v>
      </c>
      <c r="CS36">
        <f t="shared" si="26"/>
        <v>974964820.34000158</v>
      </c>
      <c r="CT36">
        <f t="shared" si="27"/>
        <v>718002387.39999974</v>
      </c>
      <c r="CU36">
        <f t="shared" si="28"/>
        <v>969831897.13000023</v>
      </c>
      <c r="CV36">
        <f t="shared" si="29"/>
        <v>872376149.97000051</v>
      </c>
      <c r="CW36">
        <f t="shared" si="30"/>
        <v>963999557.85999846</v>
      </c>
      <c r="CX36">
        <f t="shared" si="31"/>
        <v>843327752.03999913</v>
      </c>
      <c r="CY36">
        <f t="shared" si="32"/>
        <v>995372485.23999953</v>
      </c>
      <c r="CZ36">
        <f t="shared" si="33"/>
        <v>998876235.61999917</v>
      </c>
      <c r="DA36">
        <f t="shared" si="34"/>
        <v>981048517.1699996</v>
      </c>
      <c r="DB36">
        <f t="shared" si="35"/>
        <v>956913363.0600003</v>
      </c>
      <c r="DC36" t="str">
        <f t="shared" si="36"/>
        <v>Italy</v>
      </c>
      <c r="DD36">
        <f t="shared" si="37"/>
        <v>0.79425575353948474</v>
      </c>
      <c r="DE36">
        <f t="shared" si="38"/>
        <v>0.81848645823251798</v>
      </c>
      <c r="DF36">
        <f t="shared" si="41"/>
        <v>0.78497037375383516</v>
      </c>
      <c r="DG36">
        <f t="shared" si="42"/>
        <v>0.77370620634109821</v>
      </c>
      <c r="DH36">
        <f t="shared" si="43"/>
        <v>0.77793324775294981</v>
      </c>
      <c r="DI36">
        <f t="shared" si="44"/>
        <v>0.87871737367449465</v>
      </c>
      <c r="DJ36">
        <f t="shared" si="45"/>
        <v>0.82295567939986225</v>
      </c>
      <c r="DK36">
        <f t="shared" si="46"/>
        <v>0.83150278075171569</v>
      </c>
      <c r="DL36">
        <f t="shared" si="47"/>
        <v>0.75291694678241039</v>
      </c>
      <c r="DM36">
        <f t="shared" si="48"/>
        <v>0.76064969308130503</v>
      </c>
      <c r="DN36">
        <f t="shared" si="49"/>
        <v>0.81906940615969981</v>
      </c>
      <c r="DO36">
        <f t="shared" si="50"/>
        <v>0.81072756420899117</v>
      </c>
      <c r="DP36">
        <f t="shared" si="51"/>
        <v>1.0573874471327667</v>
      </c>
      <c r="DQ36">
        <f t="shared" si="52"/>
        <v>0.74783346377743909</v>
      </c>
      <c r="DR36">
        <f t="shared" si="53"/>
        <v>0.85033181044456352</v>
      </c>
      <c r="DS36">
        <f t="shared" si="54"/>
        <v>0.97683327172342527</v>
      </c>
      <c r="DT36">
        <f t="shared" si="55"/>
        <v>0.93582601731241244</v>
      </c>
      <c r="DU36">
        <f t="shared" si="56"/>
        <v>0.8884347990685868</v>
      </c>
      <c r="DV36">
        <f t="shared" si="57"/>
        <v>0.9809328616777252</v>
      </c>
      <c r="DW36">
        <f t="shared" si="58"/>
        <v>0.81909034105387324</v>
      </c>
      <c r="DX36">
        <f t="shared" si="59"/>
        <v>0.81507473939288222</v>
      </c>
      <c r="DY36">
        <f t="shared" si="60"/>
        <v>0.82659178433495994</v>
      </c>
      <c r="DZ36">
        <f t="shared" si="61"/>
        <v>0.9250239930426134</v>
      </c>
      <c r="EA36">
        <f t="shared" si="62"/>
        <v>0.82008013268996904</v>
      </c>
      <c r="EB36">
        <f t="shared" si="63"/>
        <v>1.0370891245474771</v>
      </c>
      <c r="EC36">
        <f t="shared" si="64"/>
        <v>0.7437137464788991</v>
      </c>
      <c r="ED36">
        <f t="shared" si="65"/>
        <v>0.90199993771558784</v>
      </c>
      <c r="EE36">
        <f t="shared" si="66"/>
        <v>0.80225880865048926</v>
      </c>
      <c r="EF36">
        <f t="shared" si="67"/>
        <v>0.87858648728072453</v>
      </c>
      <c r="EG36">
        <f t="shared" si="68"/>
        <v>0.78456957553654871</v>
      </c>
      <c r="EH36">
        <f t="shared" si="69"/>
        <v>0.87750402579809683</v>
      </c>
      <c r="EI36">
        <f t="shared" si="70"/>
        <v>0.88099666153646372</v>
      </c>
      <c r="EJ36">
        <f t="shared" si="39"/>
        <v>0.85030986541878728</v>
      </c>
      <c r="EK36">
        <f t="shared" si="40"/>
        <v>0.72681177739882885</v>
      </c>
    </row>
    <row r="37" spans="1:141" x14ac:dyDescent="0.3">
      <c r="A37" s="23" t="s">
        <v>296</v>
      </c>
      <c r="B37" s="23" t="s">
        <v>193</v>
      </c>
      <c r="C37">
        <f>INDEX(EXPORTS!$B$2:$AI$235,MATCH(calculations!$B37,EXPORTS!$A$2:$A$235,0),MATCH(calculations!C$3,EXPORTS!$B$1:$AI$1,0))</f>
        <v>18125333.359999999</v>
      </c>
      <c r="D37">
        <f>INDEX(EXPORTS!$B$2:$AI$235,MATCH(calculations!$B37,EXPORTS!$A$2:$A$235,0),MATCH(calculations!D$3,EXPORTS!$B$1:$AI$1,0))</f>
        <v>44299653.629999995</v>
      </c>
      <c r="E37">
        <f>INDEX(EXPORTS!$B$2:$AI$235,MATCH(calculations!$B37,EXPORTS!$A$2:$A$235,0),MATCH(calculations!E$3,EXPORTS!$B$1:$AI$1,0))</f>
        <v>16906634.039999999</v>
      </c>
      <c r="F37">
        <f>INDEX(EXPORTS!$B$2:$AI$235,MATCH(calculations!$B37,EXPORTS!$A$2:$A$235,0),MATCH(calculations!F$3,EXPORTS!$B$1:$AI$1,0))</f>
        <v>23456393.059999999</v>
      </c>
      <c r="G37">
        <f>INDEX(EXPORTS!$B$2:$AI$235,MATCH(calculations!$B37,EXPORTS!$A$2:$A$235,0),MATCH(calculations!G$3,EXPORTS!$B$1:$AI$1,0))</f>
        <v>14058831.119999999</v>
      </c>
      <c r="H37">
        <f>INDEX(EXPORTS!$B$2:$AI$235,MATCH(calculations!$B37,EXPORTS!$A$2:$A$235,0),MATCH(calculations!H$3,EXPORTS!$B$1:$AI$1,0))</f>
        <v>13125743.729999999</v>
      </c>
      <c r="I37">
        <f>INDEX(EXPORTS!$B$2:$AI$235,MATCH(calculations!$B37,EXPORTS!$A$2:$A$235,0),MATCH(calculations!I$3,EXPORTS!$B$1:$AI$1,0))</f>
        <v>3143883.55</v>
      </c>
      <c r="J37">
        <f>INDEX(EXPORTS!$B$2:$AI$235,MATCH(calculations!$B37,EXPORTS!$A$2:$A$235,0),MATCH(calculations!J$3,EXPORTS!$B$1:$AI$1,0))</f>
        <v>2637501.6800000002</v>
      </c>
      <c r="K37">
        <f>INDEX(EXPORTS!$B$2:$AI$235,MATCH(calculations!$B37,EXPORTS!$A$2:$A$235,0),MATCH(calculations!K$3,EXPORTS!$B$1:$AI$1,0))</f>
        <v>1178241.82</v>
      </c>
      <c r="L37">
        <f>INDEX(EXPORTS!$B$2:$AI$235,MATCH(calculations!$B37,EXPORTS!$A$2:$A$235,0),MATCH(calculations!L$3,EXPORTS!$B$1:$AI$1,0))</f>
        <v>2344962.9000000004</v>
      </c>
      <c r="M37">
        <f>INDEX(EXPORTS!$B$2:$AI$235,MATCH(calculations!$B37,EXPORTS!$A$2:$A$235,0),MATCH(calculations!M$3,EXPORTS!$B$1:$AI$1,0))</f>
        <v>659788.76</v>
      </c>
      <c r="N37">
        <f>INDEX(EXPORTS!$B$2:$AI$235,MATCH(calculations!$B37,EXPORTS!$A$2:$A$235,0),MATCH(calculations!N$3,EXPORTS!$B$1:$AI$1,0))</f>
        <v>12911287.189999999</v>
      </c>
      <c r="O37">
        <f>INDEX(EXPORTS!$B$2:$AI$235,MATCH(calculations!$B37,EXPORTS!$A$2:$A$235,0),MATCH(calculations!O$3,EXPORTS!$B$1:$AI$1,0))</f>
        <v>1795197.4500000002</v>
      </c>
      <c r="P37">
        <f>INDEX(EXPORTS!$B$2:$AI$235,MATCH(calculations!$B37,EXPORTS!$A$2:$A$235,0),MATCH(calculations!P$3,EXPORTS!$B$1:$AI$1,0))</f>
        <v>1617208.82</v>
      </c>
      <c r="Q37">
        <f>INDEX(EXPORTS!$B$2:$AI$235,MATCH(calculations!$B37,EXPORTS!$A$2:$A$235,0),MATCH(calculations!Q$3,EXPORTS!$B$1:$AI$1,0))</f>
        <v>13161540.77</v>
      </c>
      <c r="R37">
        <f>INDEX(EXPORTS!$B$2:$AI$235,MATCH(calculations!$B37,EXPORTS!$A$2:$A$235,0),MATCH(calculations!R$3,EXPORTS!$B$1:$AI$1,0))</f>
        <v>18654120.18</v>
      </c>
      <c r="S37">
        <f>INDEX(EXPORTS!$B$2:$AI$235,MATCH(calculations!$B37,EXPORTS!$A$2:$A$235,0),MATCH(calculations!S$3,EXPORTS!$B$1:$AI$1,0))</f>
        <v>14647560.969999999</v>
      </c>
      <c r="T37">
        <f>INDEX(EXPORTS!$B$2:$AI$235,MATCH(calculations!$B37,EXPORTS!$A$2:$A$235,0),MATCH(calculations!T$3,EXPORTS!$B$1:$AI$1,0))</f>
        <v>1360461.24</v>
      </c>
      <c r="U37">
        <f>INDEX(EXPORTS!$B$2:$AI$235,MATCH(calculations!$B37,EXPORTS!$A$2:$A$235,0),MATCH(calculations!U$3,EXPORTS!$B$1:$AI$1,0))</f>
        <v>16072287.069999998</v>
      </c>
      <c r="V37">
        <f>INDEX(EXPORTS!$B$2:$AI$235,MATCH(calculations!$B37,EXPORTS!$A$2:$A$235,0),MATCH(calculations!V$3,EXPORTS!$B$1:$AI$1,0))</f>
        <v>1620916.65</v>
      </c>
      <c r="W37">
        <f>INDEX(EXPORTS!$B$2:$AI$235,MATCH(calculations!$B37,EXPORTS!$A$2:$A$235,0),MATCH(calculations!W$3,EXPORTS!$B$1:$AI$1,0))</f>
        <v>13163789.59</v>
      </c>
      <c r="X37">
        <f>INDEX(EXPORTS!$B$2:$AI$235,MATCH(calculations!$B37,EXPORTS!$A$2:$A$235,0),MATCH(calculations!X$3,EXPORTS!$B$1:$AI$1,0))</f>
        <v>14434093.470000003</v>
      </c>
      <c r="Y37">
        <f>INDEX(EXPORTS!$B$2:$AI$235,MATCH(calculations!$B37,EXPORTS!$A$2:$A$235,0),MATCH(calculations!Y$3,EXPORTS!$B$1:$AI$1,0))</f>
        <v>63146169.529999994</v>
      </c>
      <c r="Z37">
        <f>INDEX(EXPORTS!$B$2:$AI$235,MATCH(calculations!$B37,EXPORTS!$A$2:$A$235,0),MATCH(calculations!Z$3,EXPORTS!$B$1:$AI$1,0))</f>
        <v>2263359.77</v>
      </c>
      <c r="AA37">
        <f>INDEX(EXPORTS!$B$2:$AI$235,MATCH(calculations!$B37,EXPORTS!$A$2:$A$235,0),MATCH(calculations!AA$3,EXPORTS!$B$1:$AI$1,0))</f>
        <v>52137233.580000006</v>
      </c>
      <c r="AB37">
        <f>INDEX(EXPORTS!$B$2:$AI$235,MATCH(calculations!$B37,EXPORTS!$A$2:$A$235,0),MATCH(calculations!AB$3,EXPORTS!$B$1:$AI$1,0))</f>
        <v>577326.86</v>
      </c>
      <c r="AC37">
        <f>INDEX(EXPORTS!$B$2:$AI$235,MATCH(calculations!$B37,EXPORTS!$A$2:$A$235,0),MATCH(calculations!AC$3,EXPORTS!$B$1:$AI$1,0))</f>
        <v>1609310.46</v>
      </c>
      <c r="AD37">
        <f>INDEX(EXPORTS!$B$2:$AI$235,MATCH(calculations!$B37,EXPORTS!$A$2:$A$235,0),MATCH(calculations!AD$3,EXPORTS!$B$1:$AI$1,0))</f>
        <v>2192956.23</v>
      </c>
      <c r="AE37">
        <f>INDEX(EXPORTS!$B$2:$AI$235,MATCH(calculations!$B37,EXPORTS!$A$2:$A$235,0),MATCH(calculations!AE$3,EXPORTS!$B$1:$AI$1,0))</f>
        <v>1674323.1</v>
      </c>
      <c r="AF37">
        <f>INDEX(EXPORTS!$B$2:$AI$235,MATCH(calculations!$B37,EXPORTS!$A$2:$A$235,0),MATCH(calculations!AF$3,EXPORTS!$B$1:$AI$1,0))</f>
        <v>2529424.73</v>
      </c>
      <c r="AG37">
        <f>INDEX(EXPORTS!$B$2:$AI$235,MATCH(calculations!$B37,EXPORTS!$A$2:$A$235,0),MATCH(calculations!AG$3,EXPORTS!$B$1:$AI$1,0))</f>
        <v>1997341.25</v>
      </c>
      <c r="AH37">
        <f>INDEX(EXPORTS!$B$2:$AI$235,MATCH(calculations!$B37,EXPORTS!$A$2:$A$235,0),MATCH(calculations!AH$3,EXPORTS!$B$1:$AI$1,0))</f>
        <v>2268242.7799999998</v>
      </c>
      <c r="AI37">
        <f>INDEX(EXPORTS!$B$2:$AI$235,MATCH(calculations!$B37,EXPORTS!$A$2:$A$235,0),MATCH(calculations!AI$3,EXPORTS!$B$1:$AI$1,0))</f>
        <v>2850390.6</v>
      </c>
      <c r="AJ37">
        <f>INDEX(EXPORTS!$B$2:$AI$235,MATCH(calculations!$B37,EXPORTS!$A$2:$A$235,0),MATCH(calculations!AJ$3,EXPORTS!$B$1:$AI$1,0))</f>
        <v>3793510.4699999997</v>
      </c>
      <c r="AL37">
        <f>INDEX(IMPORTS!$B$2:$AI$246,MATCH(calculations!$B37,IMPORTS!$A$2:$A$246,0),MATCH(calculations!AL$3,IMPORTS!$B$1:$AI$1,0))</f>
        <v>2142657.7300000004</v>
      </c>
      <c r="AM37">
        <f>INDEX(IMPORTS!$B$2:$AI$246,MATCH(calculations!$B37,IMPORTS!$A$2:$A$246,0),MATCH(calculations!AM$3,IMPORTS!$B$1:$AI$1,0))</f>
        <v>4011775.1399999997</v>
      </c>
      <c r="AN37">
        <f>INDEX(IMPORTS!$B$2:$AI$246,MATCH(calculations!$B37,IMPORTS!$A$2:$A$246,0),MATCH(calculations!AN$3,IMPORTS!$B$1:$AI$1,0))</f>
        <v>2885320.8100000005</v>
      </c>
      <c r="AO37">
        <f>INDEX(IMPORTS!$B$2:$AI$246,MATCH(calculations!$B37,IMPORTS!$A$2:$A$246,0),MATCH(calculations!AO$3,IMPORTS!$B$1:$AI$1,0))</f>
        <v>2768015.75</v>
      </c>
      <c r="AP37">
        <f>INDEX(IMPORTS!$B$2:$AI$246,MATCH(calculations!$B37,IMPORTS!$A$2:$A$246,0),MATCH(calculations!AP$3,IMPORTS!$B$1:$AI$1,0))</f>
        <v>3642475.85</v>
      </c>
      <c r="AQ37">
        <f>INDEX(IMPORTS!$B$2:$AI$246,MATCH(calculations!$B37,IMPORTS!$A$2:$A$246,0),MATCH(calculations!AQ$3,IMPORTS!$B$1:$AI$1,0))</f>
        <v>1718712.5300000003</v>
      </c>
      <c r="AR37">
        <f>INDEX(IMPORTS!$B$2:$AI$246,MATCH(calculations!$B37,IMPORTS!$A$2:$A$246,0),MATCH(calculations!AR$3,IMPORTS!$B$1:$AI$1,0))</f>
        <v>1816407.3699999999</v>
      </c>
      <c r="AS37">
        <f>INDEX(IMPORTS!$B$2:$AI$246,MATCH(calculations!$B37,IMPORTS!$A$2:$A$246,0),MATCH(calculations!AS$3,IMPORTS!$B$1:$AI$1,0))</f>
        <v>3313976.2300000004</v>
      </c>
      <c r="AT37">
        <f>INDEX(IMPORTS!$B$2:$AI$246,MATCH(calculations!$B37,IMPORTS!$A$2:$A$246,0),MATCH(calculations!AT$3,IMPORTS!$B$1:$AI$1,0))</f>
        <v>1386426.5</v>
      </c>
      <c r="AU37">
        <f>INDEX(IMPORTS!$B$2:$AI$246,MATCH(calculations!$B37,IMPORTS!$A$2:$A$246,0),MATCH(calculations!AU$3,IMPORTS!$B$1:$AI$1,0))</f>
        <v>2039450.03</v>
      </c>
      <c r="AV37">
        <f>INDEX(IMPORTS!$B$2:$AI$246,MATCH(calculations!$B37,IMPORTS!$A$2:$A$246,0),MATCH(calculations!AV$3,IMPORTS!$B$1:$AI$1,0))</f>
        <v>1207147.8600000001</v>
      </c>
      <c r="AW37">
        <f>INDEX(IMPORTS!$B$2:$AI$246,MATCH(calculations!$B37,IMPORTS!$A$2:$A$246,0),MATCH(calculations!AW$3,IMPORTS!$B$1:$AI$1,0))</f>
        <v>2417550.2400000002</v>
      </c>
      <c r="AX37">
        <f>INDEX(IMPORTS!$B$2:$AI$246,MATCH(calculations!$B37,IMPORTS!$A$2:$A$246,0),MATCH(calculations!AX$3,IMPORTS!$B$1:$AI$1,0))</f>
        <v>2461619.9600000004</v>
      </c>
      <c r="AY37">
        <f>INDEX(IMPORTS!$B$2:$AI$246,MATCH(calculations!$B37,IMPORTS!$A$2:$A$246,0),MATCH(calculations!AY$3,IMPORTS!$B$1:$AI$1,0))</f>
        <v>2649584.2299999995</v>
      </c>
      <c r="AZ37">
        <f>INDEX(IMPORTS!$B$2:$AI$246,MATCH(calculations!$B37,IMPORTS!$A$2:$A$246,0),MATCH(calculations!AZ$3,IMPORTS!$B$1:$AI$1,0))</f>
        <v>1314484.3500000001</v>
      </c>
      <c r="BA37">
        <f>INDEX(IMPORTS!$B$2:$AI$246,MATCH(calculations!$B37,IMPORTS!$A$2:$A$246,0),MATCH(calculations!BA$3,IMPORTS!$B$1:$AI$1,0))</f>
        <v>3174521.0399999991</v>
      </c>
      <c r="BB37">
        <f>INDEX(IMPORTS!$B$2:$AI$246,MATCH(calculations!$B37,IMPORTS!$A$2:$A$246,0),MATCH(calculations!BB$3,IMPORTS!$B$1:$AI$1,0))</f>
        <v>2418314.7699999991</v>
      </c>
      <c r="BC37">
        <f>INDEX(IMPORTS!$B$2:$AI$246,MATCH(calculations!$B37,IMPORTS!$A$2:$A$246,0),MATCH(calculations!BC$3,IMPORTS!$B$1:$AI$1,0))</f>
        <v>1516651.6900000002</v>
      </c>
      <c r="BD37">
        <f>INDEX(IMPORTS!$B$2:$AI$246,MATCH(calculations!$B37,IMPORTS!$A$2:$A$246,0),MATCH(calculations!BD$3,IMPORTS!$B$1:$AI$1,0))</f>
        <v>1585955.7399999998</v>
      </c>
      <c r="BE37">
        <f>INDEX(IMPORTS!$B$2:$AI$246,MATCH(calculations!$B37,IMPORTS!$A$2:$A$246,0),MATCH(calculations!BE$3,IMPORTS!$B$1:$AI$1,0))</f>
        <v>1532380.33</v>
      </c>
      <c r="BF37">
        <f>INDEX(IMPORTS!$B$2:$AI$246,MATCH(calculations!$B37,IMPORTS!$A$2:$A$246,0),MATCH(calculations!BF$3,IMPORTS!$B$1:$AI$1,0))</f>
        <v>2067154.5500000003</v>
      </c>
      <c r="BG37">
        <f>INDEX(IMPORTS!$B$2:$AI$246,MATCH(calculations!$B37,IMPORTS!$A$2:$A$246,0),MATCH(calculations!BG$3,IMPORTS!$B$1:$AI$1,0))</f>
        <v>1814545.8100000003</v>
      </c>
      <c r="BH37">
        <f>INDEX(IMPORTS!$B$2:$AI$246,MATCH(calculations!$B37,IMPORTS!$A$2:$A$246,0),MATCH(calculations!BH$3,IMPORTS!$B$1:$AI$1,0))</f>
        <v>1360111.07</v>
      </c>
      <c r="BI37">
        <f>INDEX(IMPORTS!$B$2:$AI$246,MATCH(calculations!$B37,IMPORTS!$A$2:$A$246,0),MATCH(calculations!BI$3,IMPORTS!$B$1:$AI$1,0))</f>
        <v>2313225.1</v>
      </c>
      <c r="BJ37">
        <f>INDEX(IMPORTS!$B$2:$AI$246,MATCH(calculations!$B37,IMPORTS!$A$2:$A$246,0),MATCH(calculations!BJ$3,IMPORTS!$B$1:$AI$1,0))</f>
        <v>2203114.1</v>
      </c>
      <c r="BK37">
        <f>INDEX(IMPORTS!$B$2:$AI$246,MATCH(calculations!$B37,IMPORTS!$A$2:$A$246,0),MATCH(calculations!BK$3,IMPORTS!$B$1:$AI$1,0))</f>
        <v>3625912.67</v>
      </c>
      <c r="BL37">
        <f>INDEX(IMPORTS!$B$2:$AI$246,MATCH(calculations!$B37,IMPORTS!$A$2:$A$246,0),MATCH(calculations!BL$3,IMPORTS!$B$1:$AI$1,0))</f>
        <v>4589750.4200000009</v>
      </c>
      <c r="BM37">
        <f>INDEX(IMPORTS!$B$2:$AI$246,MATCH(calculations!$B37,IMPORTS!$A$2:$A$246,0),MATCH(calculations!BM$3,IMPORTS!$B$1:$AI$1,0))</f>
        <v>3018524.22</v>
      </c>
      <c r="BN37">
        <f>INDEX(IMPORTS!$B$2:$AI$246,MATCH(calculations!$B37,IMPORTS!$A$2:$A$246,0),MATCH(calculations!BN$3,IMPORTS!$B$1:$AI$1,0))</f>
        <v>4956882.8099999996</v>
      </c>
      <c r="BO37">
        <f>INDEX(IMPORTS!$B$2:$AI$246,MATCH(calculations!$B37,IMPORTS!$A$2:$A$246,0),MATCH(calculations!BO$3,IMPORTS!$B$1:$AI$1,0))</f>
        <v>4943677.629999999</v>
      </c>
      <c r="BP37">
        <f>INDEX(IMPORTS!$B$2:$AI$246,MATCH(calculations!$B37,IMPORTS!$A$2:$A$246,0),MATCH(calculations!BP$3,IMPORTS!$B$1:$AI$1,0))</f>
        <v>3100777.3600000003</v>
      </c>
      <c r="BQ37">
        <f>INDEX(IMPORTS!$B$2:$AI$246,MATCH(calculations!$B37,IMPORTS!$A$2:$A$246,0),MATCH(calculations!BQ$3,IMPORTS!$B$1:$AI$1,0))</f>
        <v>2313755.2599999998</v>
      </c>
      <c r="BR37">
        <f>INDEX(IMPORTS!$B$2:$AI$246,MATCH(calculations!$B37,IMPORTS!$A$2:$A$246,0),MATCH(calculations!BR$3,IMPORTS!$B$1:$AI$1,0))</f>
        <v>2137181.39</v>
      </c>
      <c r="BS37">
        <f>INDEX(IMPORTS!$B$2:$AI$246,MATCH(calculations!$B37,IMPORTS!$A$2:$A$246,0),MATCH(calculations!BS$3,IMPORTS!$B$1:$AI$1,0))</f>
        <v>1685787.7600000002</v>
      </c>
      <c r="BU37">
        <f t="shared" si="2"/>
        <v>20267991.09</v>
      </c>
      <c r="BV37">
        <f t="shared" si="3"/>
        <v>48311428.769999996</v>
      </c>
      <c r="BW37">
        <f t="shared" si="4"/>
        <v>19791954.850000001</v>
      </c>
      <c r="BX37">
        <f t="shared" si="5"/>
        <v>26224408.809999999</v>
      </c>
      <c r="BY37">
        <f t="shared" si="6"/>
        <v>17701306.969999999</v>
      </c>
      <c r="BZ37">
        <f t="shared" si="7"/>
        <v>14844456.259999998</v>
      </c>
      <c r="CA37">
        <f t="shared" si="8"/>
        <v>4960290.92</v>
      </c>
      <c r="CB37">
        <f t="shared" si="9"/>
        <v>5951477.9100000001</v>
      </c>
      <c r="CC37">
        <f t="shared" si="10"/>
        <v>2564668.3200000003</v>
      </c>
      <c r="CD37">
        <f t="shared" si="11"/>
        <v>4384412.9300000006</v>
      </c>
      <c r="CE37">
        <f t="shared" si="12"/>
        <v>1866936.62</v>
      </c>
      <c r="CF37">
        <f t="shared" si="13"/>
        <v>15328837.43</v>
      </c>
      <c r="CG37">
        <f t="shared" si="14"/>
        <v>4256817.41</v>
      </c>
      <c r="CH37">
        <f t="shared" si="15"/>
        <v>4266793.05</v>
      </c>
      <c r="CI37">
        <f t="shared" si="16"/>
        <v>14476025.119999999</v>
      </c>
      <c r="CJ37">
        <f t="shared" si="17"/>
        <v>21828641.219999999</v>
      </c>
      <c r="CK37">
        <f t="shared" si="18"/>
        <v>17065875.739999998</v>
      </c>
      <c r="CL37">
        <f t="shared" si="19"/>
        <v>2877112.93</v>
      </c>
      <c r="CM37">
        <f t="shared" si="20"/>
        <v>17658242.809999999</v>
      </c>
      <c r="CN37">
        <f t="shared" si="21"/>
        <v>3153296.98</v>
      </c>
      <c r="CO37">
        <f t="shared" si="22"/>
        <v>15230944.140000001</v>
      </c>
      <c r="CP37">
        <f t="shared" si="23"/>
        <v>16248639.280000003</v>
      </c>
      <c r="CQ37">
        <f t="shared" si="24"/>
        <v>64506280.599999994</v>
      </c>
      <c r="CR37">
        <f t="shared" si="25"/>
        <v>4576584.87</v>
      </c>
      <c r="CS37">
        <f t="shared" si="26"/>
        <v>54340347.680000007</v>
      </c>
      <c r="CT37">
        <f t="shared" si="27"/>
        <v>4203239.53</v>
      </c>
      <c r="CU37">
        <f t="shared" si="28"/>
        <v>6199060.8800000008</v>
      </c>
      <c r="CV37">
        <f t="shared" si="29"/>
        <v>5211480.45</v>
      </c>
      <c r="CW37">
        <f t="shared" si="30"/>
        <v>6631205.9100000001</v>
      </c>
      <c r="CX37">
        <f t="shared" si="31"/>
        <v>7473102.3599999994</v>
      </c>
      <c r="CY37">
        <f t="shared" si="32"/>
        <v>5098118.6100000003</v>
      </c>
      <c r="CZ37">
        <f t="shared" si="33"/>
        <v>4581998.0399999991</v>
      </c>
      <c r="DA37">
        <f t="shared" si="34"/>
        <v>4987571.99</v>
      </c>
      <c r="DB37">
        <f t="shared" si="35"/>
        <v>5479298.2300000004</v>
      </c>
      <c r="DC37" t="str">
        <f t="shared" si="36"/>
        <v>Latvia</v>
      </c>
      <c r="DD37">
        <f t="shared" si="37"/>
        <v>2.2684122007311718E-2</v>
      </c>
      <c r="DE37">
        <f t="shared" si="38"/>
        <v>5.2645064233921388E-2</v>
      </c>
      <c r="DF37">
        <f t="shared" si="41"/>
        <v>1.8677308840925538E-2</v>
      </c>
      <c r="DG37">
        <f t="shared" si="42"/>
        <v>2.7952037779145362E-2</v>
      </c>
      <c r="DH37">
        <f t="shared" si="43"/>
        <v>1.672064421551258E-2</v>
      </c>
      <c r="DI37">
        <f t="shared" si="44"/>
        <v>1.429730765547575E-2</v>
      </c>
      <c r="DJ37">
        <f t="shared" si="45"/>
        <v>5.144756781716101E-3</v>
      </c>
      <c r="DK37">
        <f t="shared" si="46"/>
        <v>5.5603597461955628E-3</v>
      </c>
      <c r="DL37">
        <f t="shared" si="47"/>
        <v>2.5157166529458284E-3</v>
      </c>
      <c r="DM37">
        <f t="shared" si="48"/>
        <v>4.1550554744923572E-3</v>
      </c>
      <c r="DN37">
        <f t="shared" si="49"/>
        <v>1.8463629283413737E-3</v>
      </c>
      <c r="DO37">
        <f t="shared" si="50"/>
        <v>1.6024848912105313E-2</v>
      </c>
      <c r="DP37">
        <f t="shared" si="51"/>
        <v>4.7639046814677228E-3</v>
      </c>
      <c r="DQ37">
        <f t="shared" si="52"/>
        <v>4.1417310717143368E-3</v>
      </c>
      <c r="DR37">
        <f t="shared" si="53"/>
        <v>1.4511289040563653E-2</v>
      </c>
      <c r="DS37">
        <f t="shared" si="54"/>
        <v>2.0312135273905157E-2</v>
      </c>
      <c r="DT37">
        <f t="shared" si="55"/>
        <v>1.5427881206088422E-2</v>
      </c>
      <c r="DU37">
        <f t="shared" si="56"/>
        <v>2.8755354541654828E-3</v>
      </c>
      <c r="DV37">
        <f t="shared" si="57"/>
        <v>1.6006103498577787E-2</v>
      </c>
      <c r="DW37">
        <f t="shared" si="58"/>
        <v>2.8757910629852029E-3</v>
      </c>
      <c r="DX37">
        <f t="shared" si="59"/>
        <v>1.5117482693572444E-2</v>
      </c>
      <c r="DY37">
        <f t="shared" si="60"/>
        <v>1.4006633302242054E-2</v>
      </c>
      <c r="DZ37">
        <f t="shared" si="61"/>
        <v>6.1296883475926232E-2</v>
      </c>
      <c r="EA37">
        <f t="shared" si="62"/>
        <v>4.5018453468167767E-3</v>
      </c>
      <c r="EB37">
        <f t="shared" si="63"/>
        <v>5.7802889322102584E-2</v>
      </c>
      <c r="EC37">
        <f t="shared" si="64"/>
        <v>4.3537557437995063E-3</v>
      </c>
      <c r="ED37">
        <f t="shared" si="65"/>
        <v>5.7654863118052546E-3</v>
      </c>
      <c r="EE37">
        <f t="shared" si="66"/>
        <v>4.7926070620638722E-3</v>
      </c>
      <c r="EF37">
        <f t="shared" si="67"/>
        <v>6.0436624263972985E-3</v>
      </c>
      <c r="EG37">
        <f t="shared" si="68"/>
        <v>6.9524200197888042E-3</v>
      </c>
      <c r="EH37">
        <f t="shared" si="69"/>
        <v>4.4944175879972608E-3</v>
      </c>
      <c r="EI37">
        <f t="shared" si="70"/>
        <v>4.0412664076456255E-3</v>
      </c>
      <c r="EJ37">
        <f t="shared" si="39"/>
        <v>4.3229071685641418E-3</v>
      </c>
      <c r="EK37">
        <f t="shared" si="40"/>
        <v>4.1617335896633858E-3</v>
      </c>
    </row>
    <row r="38" spans="1:141" x14ac:dyDescent="0.3">
      <c r="A38" s="23" t="s">
        <v>311</v>
      </c>
      <c r="B38" s="23" t="s">
        <v>195</v>
      </c>
      <c r="C38">
        <f>INDEX(EXPORTS!$B$2:$AI$235,MATCH(calculations!$B38,EXPORTS!$A$2:$A$235,0),MATCH(calculations!C$3,EXPORTS!$B$1:$AI$1,0))</f>
        <v>394708.58999999997</v>
      </c>
      <c r="D38">
        <f>INDEX(EXPORTS!$B$2:$AI$235,MATCH(calculations!$B38,EXPORTS!$A$2:$A$235,0),MATCH(calculations!D$3,EXPORTS!$B$1:$AI$1,0))</f>
        <v>253945.14</v>
      </c>
      <c r="E38">
        <f>INDEX(EXPORTS!$B$2:$AI$235,MATCH(calculations!$B38,EXPORTS!$A$2:$A$235,0),MATCH(calculations!E$3,EXPORTS!$B$1:$AI$1,0))</f>
        <v>409734.05999999994</v>
      </c>
      <c r="F38">
        <f>INDEX(EXPORTS!$B$2:$AI$235,MATCH(calculations!$B38,EXPORTS!$A$2:$A$235,0),MATCH(calculations!F$3,EXPORTS!$B$1:$AI$1,0))</f>
        <v>2029739.3900000001</v>
      </c>
      <c r="G38">
        <f>INDEX(EXPORTS!$B$2:$AI$235,MATCH(calculations!$B38,EXPORTS!$A$2:$A$235,0),MATCH(calculations!G$3,EXPORTS!$B$1:$AI$1,0))</f>
        <v>1190117.99</v>
      </c>
      <c r="H38">
        <f>INDEX(EXPORTS!$B$2:$AI$235,MATCH(calculations!$B38,EXPORTS!$A$2:$A$235,0),MATCH(calculations!H$3,EXPORTS!$B$1:$AI$1,0))</f>
        <v>397150.55</v>
      </c>
      <c r="I38">
        <f>INDEX(EXPORTS!$B$2:$AI$235,MATCH(calculations!$B38,EXPORTS!$A$2:$A$235,0),MATCH(calculations!I$3,EXPORTS!$B$1:$AI$1,0))</f>
        <v>534137.32999999996</v>
      </c>
      <c r="J38">
        <f>INDEX(EXPORTS!$B$2:$AI$235,MATCH(calculations!$B38,EXPORTS!$A$2:$A$235,0),MATCH(calculations!J$3,EXPORTS!$B$1:$AI$1,0))</f>
        <v>7302428.9100000001</v>
      </c>
      <c r="K38">
        <f>INDEX(EXPORTS!$B$2:$AI$235,MATCH(calculations!$B38,EXPORTS!$A$2:$A$235,0),MATCH(calculations!K$3,EXPORTS!$B$1:$AI$1,0))</f>
        <v>723185.12</v>
      </c>
      <c r="L38">
        <f>INDEX(EXPORTS!$B$2:$AI$235,MATCH(calculations!$B38,EXPORTS!$A$2:$A$235,0),MATCH(calculations!L$3,EXPORTS!$B$1:$AI$1,0))</f>
        <v>676714.59</v>
      </c>
      <c r="M38">
        <f>INDEX(EXPORTS!$B$2:$AI$235,MATCH(calculations!$B38,EXPORTS!$A$2:$A$235,0),MATCH(calculations!M$3,EXPORTS!$B$1:$AI$1,0))</f>
        <v>1759837.6500000001</v>
      </c>
      <c r="N38">
        <f>INDEX(EXPORTS!$B$2:$AI$235,MATCH(calculations!$B38,EXPORTS!$A$2:$A$235,0),MATCH(calculations!N$3,EXPORTS!$B$1:$AI$1,0))</f>
        <v>539737.09000000008</v>
      </c>
      <c r="O38">
        <f>INDEX(EXPORTS!$B$2:$AI$235,MATCH(calculations!$B38,EXPORTS!$A$2:$A$235,0),MATCH(calculations!O$3,EXPORTS!$B$1:$AI$1,0))</f>
        <v>7277418.3499999996</v>
      </c>
      <c r="P38">
        <f>INDEX(EXPORTS!$B$2:$AI$235,MATCH(calculations!$B38,EXPORTS!$A$2:$A$235,0),MATCH(calculations!P$3,EXPORTS!$B$1:$AI$1,0))</f>
        <v>4259842.05</v>
      </c>
      <c r="Q38">
        <f>INDEX(EXPORTS!$B$2:$AI$235,MATCH(calculations!$B38,EXPORTS!$A$2:$A$235,0),MATCH(calculations!Q$3,EXPORTS!$B$1:$AI$1,0))</f>
        <v>394639.05000000005</v>
      </c>
      <c r="R38">
        <f>INDEX(EXPORTS!$B$2:$AI$235,MATCH(calculations!$B38,EXPORTS!$A$2:$A$235,0),MATCH(calculations!R$3,EXPORTS!$B$1:$AI$1,0))</f>
        <v>1516175.78</v>
      </c>
      <c r="S38">
        <f>INDEX(EXPORTS!$B$2:$AI$235,MATCH(calculations!$B38,EXPORTS!$A$2:$A$235,0),MATCH(calculations!S$3,EXPORTS!$B$1:$AI$1,0))</f>
        <v>470007.24</v>
      </c>
      <c r="T38">
        <f>INDEX(EXPORTS!$B$2:$AI$235,MATCH(calculations!$B38,EXPORTS!$A$2:$A$235,0),MATCH(calculations!T$3,EXPORTS!$B$1:$AI$1,0))</f>
        <v>660388.66999999993</v>
      </c>
      <c r="U38">
        <f>INDEX(EXPORTS!$B$2:$AI$235,MATCH(calculations!$B38,EXPORTS!$A$2:$A$235,0),MATCH(calculations!U$3,EXPORTS!$B$1:$AI$1,0))</f>
        <v>846202.89999999991</v>
      </c>
      <c r="V38">
        <f>INDEX(EXPORTS!$B$2:$AI$235,MATCH(calculations!$B38,EXPORTS!$A$2:$A$235,0),MATCH(calculations!V$3,EXPORTS!$B$1:$AI$1,0))</f>
        <v>431835.5</v>
      </c>
      <c r="W38">
        <f>INDEX(EXPORTS!$B$2:$AI$235,MATCH(calculations!$B38,EXPORTS!$A$2:$A$235,0),MATCH(calculations!W$3,EXPORTS!$B$1:$AI$1,0))</f>
        <v>1030404.1900000001</v>
      </c>
      <c r="X38">
        <f>INDEX(EXPORTS!$B$2:$AI$235,MATCH(calculations!$B38,EXPORTS!$A$2:$A$235,0),MATCH(calculations!X$3,EXPORTS!$B$1:$AI$1,0))</f>
        <v>1761123.67</v>
      </c>
      <c r="Y38">
        <f>INDEX(EXPORTS!$B$2:$AI$235,MATCH(calculations!$B38,EXPORTS!$A$2:$A$235,0),MATCH(calculations!Y$3,EXPORTS!$B$1:$AI$1,0))</f>
        <v>269925.61</v>
      </c>
      <c r="Z38">
        <f>INDEX(EXPORTS!$B$2:$AI$235,MATCH(calculations!$B38,EXPORTS!$A$2:$A$235,0),MATCH(calculations!Z$3,EXPORTS!$B$1:$AI$1,0))</f>
        <v>498042.88999999996</v>
      </c>
      <c r="AA38">
        <f>INDEX(EXPORTS!$B$2:$AI$235,MATCH(calculations!$B38,EXPORTS!$A$2:$A$235,0),MATCH(calculations!AA$3,EXPORTS!$B$1:$AI$1,0))</f>
        <v>1326004.6399999999</v>
      </c>
      <c r="AB38">
        <f>INDEX(EXPORTS!$B$2:$AI$235,MATCH(calculations!$B38,EXPORTS!$A$2:$A$235,0),MATCH(calculations!AB$3,EXPORTS!$B$1:$AI$1,0))</f>
        <v>89596.85</v>
      </c>
      <c r="AC38">
        <f>INDEX(EXPORTS!$B$2:$AI$235,MATCH(calculations!$B38,EXPORTS!$A$2:$A$235,0),MATCH(calculations!AC$3,EXPORTS!$B$1:$AI$1,0))</f>
        <v>881499.39</v>
      </c>
      <c r="AD38">
        <f>INDEX(EXPORTS!$B$2:$AI$235,MATCH(calculations!$B38,EXPORTS!$A$2:$A$235,0),MATCH(calculations!AD$3,EXPORTS!$B$1:$AI$1,0))</f>
        <v>522247.64</v>
      </c>
      <c r="AE38">
        <f>INDEX(EXPORTS!$B$2:$AI$235,MATCH(calculations!$B38,EXPORTS!$A$2:$A$235,0),MATCH(calculations!AE$3,EXPORTS!$B$1:$AI$1,0))</f>
        <v>939246.7300000001</v>
      </c>
      <c r="AF38">
        <f>INDEX(EXPORTS!$B$2:$AI$235,MATCH(calculations!$B38,EXPORTS!$A$2:$A$235,0),MATCH(calculations!AF$3,EXPORTS!$B$1:$AI$1,0))</f>
        <v>2254889.44</v>
      </c>
      <c r="AG38">
        <f>INDEX(EXPORTS!$B$2:$AI$235,MATCH(calculations!$B38,EXPORTS!$A$2:$A$235,0),MATCH(calculations!AG$3,EXPORTS!$B$1:$AI$1,0))</f>
        <v>2280946.4299999997</v>
      </c>
      <c r="AH38">
        <f>INDEX(EXPORTS!$B$2:$AI$235,MATCH(calculations!$B38,EXPORTS!$A$2:$A$235,0),MATCH(calculations!AH$3,EXPORTS!$B$1:$AI$1,0))</f>
        <v>1559018.0000000002</v>
      </c>
      <c r="AI38">
        <f>INDEX(EXPORTS!$B$2:$AI$235,MATCH(calculations!$B38,EXPORTS!$A$2:$A$235,0),MATCH(calculations!AI$3,EXPORTS!$B$1:$AI$1,0))</f>
        <v>1227058.1099999999</v>
      </c>
      <c r="AJ38">
        <f>INDEX(EXPORTS!$B$2:$AI$235,MATCH(calculations!$B38,EXPORTS!$A$2:$A$235,0),MATCH(calculations!AJ$3,EXPORTS!$B$1:$AI$1,0))</f>
        <v>2365335.8500000006</v>
      </c>
      <c r="AL38">
        <f>INDEX(IMPORTS!$B$2:$AI$246,MATCH(calculations!$B38,IMPORTS!$A$2:$A$246,0),MATCH(calculations!AL$3,IMPORTS!$B$1:$AI$1,0))</f>
        <v>4594155.4300000006</v>
      </c>
      <c r="AM38">
        <f>INDEX(IMPORTS!$B$2:$AI$246,MATCH(calculations!$B38,IMPORTS!$A$2:$A$246,0),MATCH(calculations!AM$3,IMPORTS!$B$1:$AI$1,0))</f>
        <v>10466847.809999997</v>
      </c>
      <c r="AN38">
        <f>INDEX(IMPORTS!$B$2:$AI$246,MATCH(calculations!$B38,IMPORTS!$A$2:$A$246,0),MATCH(calculations!AN$3,IMPORTS!$B$1:$AI$1,0))</f>
        <v>4850285.2499999981</v>
      </c>
      <c r="AO38">
        <f>INDEX(IMPORTS!$B$2:$AI$246,MATCH(calculations!$B38,IMPORTS!$A$2:$A$246,0),MATCH(calculations!AO$3,IMPORTS!$B$1:$AI$1,0))</f>
        <v>19382800.229999997</v>
      </c>
      <c r="AP38">
        <f>INDEX(IMPORTS!$B$2:$AI$246,MATCH(calculations!$B38,IMPORTS!$A$2:$A$246,0),MATCH(calculations!AP$3,IMPORTS!$B$1:$AI$1,0))</f>
        <v>14013780.50999999</v>
      </c>
      <c r="AQ38">
        <f>INDEX(IMPORTS!$B$2:$AI$246,MATCH(calculations!$B38,IMPORTS!$A$2:$A$246,0),MATCH(calculations!AQ$3,IMPORTS!$B$1:$AI$1,0))</f>
        <v>12325104.840000004</v>
      </c>
      <c r="AR38">
        <f>INDEX(IMPORTS!$B$2:$AI$246,MATCH(calculations!$B38,IMPORTS!$A$2:$A$246,0),MATCH(calculations!AR$3,IMPORTS!$B$1:$AI$1,0))</f>
        <v>5313781.9100000011</v>
      </c>
      <c r="AS38">
        <f>INDEX(IMPORTS!$B$2:$AI$246,MATCH(calculations!$B38,IMPORTS!$A$2:$A$246,0),MATCH(calculations!AS$3,IMPORTS!$B$1:$AI$1,0))</f>
        <v>5282129.33</v>
      </c>
      <c r="AT38">
        <f>INDEX(IMPORTS!$B$2:$AI$246,MATCH(calculations!$B38,IMPORTS!$A$2:$A$246,0),MATCH(calculations!AT$3,IMPORTS!$B$1:$AI$1,0))</f>
        <v>4058594.6199999992</v>
      </c>
      <c r="AU38">
        <f>INDEX(IMPORTS!$B$2:$AI$246,MATCH(calculations!$B38,IMPORTS!$A$2:$A$246,0),MATCH(calculations!AU$3,IMPORTS!$B$1:$AI$1,0))</f>
        <v>4758795.0900000008</v>
      </c>
      <c r="AV38">
        <f>INDEX(IMPORTS!$B$2:$AI$246,MATCH(calculations!$B38,IMPORTS!$A$2:$A$246,0),MATCH(calculations!AV$3,IMPORTS!$B$1:$AI$1,0))</f>
        <v>5032226.6399999987</v>
      </c>
      <c r="AW38">
        <f>INDEX(IMPORTS!$B$2:$AI$246,MATCH(calculations!$B38,IMPORTS!$A$2:$A$246,0),MATCH(calculations!AW$3,IMPORTS!$B$1:$AI$1,0))</f>
        <v>5689625.2699999986</v>
      </c>
      <c r="AX38">
        <f>INDEX(IMPORTS!$B$2:$AI$246,MATCH(calculations!$B38,IMPORTS!$A$2:$A$246,0),MATCH(calculations!AX$3,IMPORTS!$B$1:$AI$1,0))</f>
        <v>6936440.2499999991</v>
      </c>
      <c r="AY38">
        <f>INDEX(IMPORTS!$B$2:$AI$246,MATCH(calculations!$B38,IMPORTS!$A$2:$A$246,0),MATCH(calculations!AY$3,IMPORTS!$B$1:$AI$1,0))</f>
        <v>7542004.3800000027</v>
      </c>
      <c r="AZ38">
        <f>INDEX(IMPORTS!$B$2:$AI$246,MATCH(calculations!$B38,IMPORTS!$A$2:$A$246,0),MATCH(calculations!AZ$3,IMPORTS!$B$1:$AI$1,0))</f>
        <v>5447968.6600000001</v>
      </c>
      <c r="BA38">
        <f>INDEX(IMPORTS!$B$2:$AI$246,MATCH(calculations!$B38,IMPORTS!$A$2:$A$246,0),MATCH(calculations!BA$3,IMPORTS!$B$1:$AI$1,0))</f>
        <v>7161744.049999997</v>
      </c>
      <c r="BB38">
        <f>INDEX(IMPORTS!$B$2:$AI$246,MATCH(calculations!$B38,IMPORTS!$A$2:$A$246,0),MATCH(calculations!BB$3,IMPORTS!$B$1:$AI$1,0))</f>
        <v>7937425.6099999994</v>
      </c>
      <c r="BC38">
        <f>INDEX(IMPORTS!$B$2:$AI$246,MATCH(calculations!$B38,IMPORTS!$A$2:$A$246,0),MATCH(calculations!BC$3,IMPORTS!$B$1:$AI$1,0))</f>
        <v>5656992.2199999997</v>
      </c>
      <c r="BD38">
        <f>INDEX(IMPORTS!$B$2:$AI$246,MATCH(calculations!$B38,IMPORTS!$A$2:$A$246,0),MATCH(calculations!BD$3,IMPORTS!$B$1:$AI$1,0))</f>
        <v>7521873.0599999987</v>
      </c>
      <c r="BE38">
        <f>INDEX(IMPORTS!$B$2:$AI$246,MATCH(calculations!$B38,IMPORTS!$A$2:$A$246,0),MATCH(calculations!BE$3,IMPORTS!$B$1:$AI$1,0))</f>
        <v>8871391.2500000019</v>
      </c>
      <c r="BF38">
        <f>INDEX(IMPORTS!$B$2:$AI$246,MATCH(calculations!$B38,IMPORTS!$A$2:$A$246,0),MATCH(calculations!BF$3,IMPORTS!$B$1:$AI$1,0))</f>
        <v>5051686.3999999994</v>
      </c>
      <c r="BG38">
        <f>INDEX(IMPORTS!$B$2:$AI$246,MATCH(calculations!$B38,IMPORTS!$A$2:$A$246,0),MATCH(calculations!BG$3,IMPORTS!$B$1:$AI$1,0))</f>
        <v>9553906.4400000013</v>
      </c>
      <c r="BH38">
        <f>INDEX(IMPORTS!$B$2:$AI$246,MATCH(calculations!$B38,IMPORTS!$A$2:$A$246,0),MATCH(calculations!BH$3,IMPORTS!$B$1:$AI$1,0))</f>
        <v>6654930.9700000007</v>
      </c>
      <c r="BI38">
        <f>INDEX(IMPORTS!$B$2:$AI$246,MATCH(calculations!$B38,IMPORTS!$A$2:$A$246,0),MATCH(calculations!BI$3,IMPORTS!$B$1:$AI$1,0))</f>
        <v>5567162.5999999978</v>
      </c>
      <c r="BJ38">
        <f>INDEX(IMPORTS!$B$2:$AI$246,MATCH(calculations!$B38,IMPORTS!$A$2:$A$246,0),MATCH(calculations!BJ$3,IMPORTS!$B$1:$AI$1,0))</f>
        <v>4150627.66</v>
      </c>
      <c r="BK38">
        <f>INDEX(IMPORTS!$B$2:$AI$246,MATCH(calculations!$B38,IMPORTS!$A$2:$A$246,0),MATCH(calculations!BK$3,IMPORTS!$B$1:$AI$1,0))</f>
        <v>6861373.2700000033</v>
      </c>
      <c r="BL38">
        <f>INDEX(IMPORTS!$B$2:$AI$246,MATCH(calculations!$B38,IMPORTS!$A$2:$A$246,0),MATCH(calculations!BL$3,IMPORTS!$B$1:$AI$1,0))</f>
        <v>6360259.4300000016</v>
      </c>
      <c r="BM38">
        <f>INDEX(IMPORTS!$B$2:$AI$246,MATCH(calculations!$B38,IMPORTS!$A$2:$A$246,0),MATCH(calculations!BM$3,IMPORTS!$B$1:$AI$1,0))</f>
        <v>8455332.2699999996</v>
      </c>
      <c r="BN38">
        <f>INDEX(IMPORTS!$B$2:$AI$246,MATCH(calculations!$B38,IMPORTS!$A$2:$A$246,0),MATCH(calculations!BN$3,IMPORTS!$B$1:$AI$1,0))</f>
        <v>7717306.6799999997</v>
      </c>
      <c r="BO38">
        <f>INDEX(IMPORTS!$B$2:$AI$246,MATCH(calculations!$B38,IMPORTS!$A$2:$A$246,0),MATCH(calculations!BO$3,IMPORTS!$B$1:$AI$1,0))</f>
        <v>8364149.7699999958</v>
      </c>
      <c r="BP38">
        <f>INDEX(IMPORTS!$B$2:$AI$246,MATCH(calculations!$B38,IMPORTS!$A$2:$A$246,0),MATCH(calculations!BP$3,IMPORTS!$B$1:$AI$1,0))</f>
        <v>8675161.3100000024</v>
      </c>
      <c r="BQ38">
        <f>INDEX(IMPORTS!$B$2:$AI$246,MATCH(calculations!$B38,IMPORTS!$A$2:$A$246,0),MATCH(calculations!BQ$3,IMPORTS!$B$1:$AI$1,0))</f>
        <v>7558874.5800000029</v>
      </c>
      <c r="BR38">
        <f>INDEX(IMPORTS!$B$2:$AI$246,MATCH(calculations!$B38,IMPORTS!$A$2:$A$246,0),MATCH(calculations!BR$3,IMPORTS!$B$1:$AI$1,0))</f>
        <v>7836407.8199999984</v>
      </c>
      <c r="BS38">
        <f>INDEX(IMPORTS!$B$2:$AI$246,MATCH(calculations!$B38,IMPORTS!$A$2:$A$246,0),MATCH(calculations!BS$3,IMPORTS!$B$1:$AI$1,0))</f>
        <v>7411443.7400000002</v>
      </c>
      <c r="BU38">
        <f t="shared" si="2"/>
        <v>4988864.0200000005</v>
      </c>
      <c r="BV38">
        <f t="shared" si="3"/>
        <v>10720792.949999997</v>
      </c>
      <c r="BW38">
        <f t="shared" si="4"/>
        <v>5260019.3099999977</v>
      </c>
      <c r="BX38">
        <f t="shared" si="5"/>
        <v>21412539.619999997</v>
      </c>
      <c r="BY38">
        <f t="shared" si="6"/>
        <v>15203898.499999991</v>
      </c>
      <c r="BZ38">
        <f t="shared" si="7"/>
        <v>12722255.390000004</v>
      </c>
      <c r="CA38">
        <f t="shared" si="8"/>
        <v>5847919.2400000012</v>
      </c>
      <c r="CB38">
        <f t="shared" si="9"/>
        <v>12584558.24</v>
      </c>
      <c r="CC38">
        <f t="shared" si="10"/>
        <v>4781779.7399999993</v>
      </c>
      <c r="CD38">
        <f t="shared" si="11"/>
        <v>5435509.6800000006</v>
      </c>
      <c r="CE38">
        <f t="shared" si="12"/>
        <v>6792064.2899999991</v>
      </c>
      <c r="CF38">
        <f t="shared" si="13"/>
        <v>6229362.3599999985</v>
      </c>
      <c r="CG38">
        <f t="shared" si="14"/>
        <v>14213858.599999998</v>
      </c>
      <c r="CH38">
        <f t="shared" si="15"/>
        <v>11801846.430000003</v>
      </c>
      <c r="CI38">
        <f t="shared" si="16"/>
        <v>5842607.71</v>
      </c>
      <c r="CJ38">
        <f t="shared" si="17"/>
        <v>8677919.8299999963</v>
      </c>
      <c r="CK38">
        <f t="shared" si="18"/>
        <v>8407432.8499999996</v>
      </c>
      <c r="CL38">
        <f t="shared" si="19"/>
        <v>6317380.8899999997</v>
      </c>
      <c r="CM38">
        <f t="shared" si="20"/>
        <v>8368075.959999999</v>
      </c>
      <c r="CN38">
        <f t="shared" si="21"/>
        <v>9303226.7500000019</v>
      </c>
      <c r="CO38">
        <f t="shared" si="22"/>
        <v>6082090.5899999999</v>
      </c>
      <c r="CP38">
        <f t="shared" si="23"/>
        <v>11315030.110000001</v>
      </c>
      <c r="CQ38">
        <f t="shared" si="24"/>
        <v>6924856.580000001</v>
      </c>
      <c r="CR38">
        <f t="shared" si="25"/>
        <v>6065205.4899999974</v>
      </c>
      <c r="CS38">
        <f t="shared" si="26"/>
        <v>5476632.2999999998</v>
      </c>
      <c r="CT38">
        <f t="shared" si="27"/>
        <v>6950970.1200000029</v>
      </c>
      <c r="CU38">
        <f t="shared" si="28"/>
        <v>7241758.8200000012</v>
      </c>
      <c r="CV38">
        <f t="shared" si="29"/>
        <v>8977579.9100000001</v>
      </c>
      <c r="CW38">
        <f t="shared" si="30"/>
        <v>8656553.4100000001</v>
      </c>
      <c r="CX38">
        <f t="shared" si="31"/>
        <v>10619039.209999995</v>
      </c>
      <c r="CY38">
        <f t="shared" si="32"/>
        <v>10956107.740000002</v>
      </c>
      <c r="CZ38">
        <f t="shared" si="33"/>
        <v>9117892.5800000038</v>
      </c>
      <c r="DA38">
        <f t="shared" si="34"/>
        <v>9063465.9299999978</v>
      </c>
      <c r="DB38">
        <f t="shared" si="35"/>
        <v>9776779.5899999999</v>
      </c>
      <c r="DC38" t="str">
        <f t="shared" si="36"/>
        <v>Lithuania</v>
      </c>
      <c r="DD38">
        <f t="shared" si="37"/>
        <v>5.583582487531458E-3</v>
      </c>
      <c r="DE38">
        <f t="shared" si="38"/>
        <v>1.1682470335917608E-2</v>
      </c>
      <c r="DF38">
        <f t="shared" si="41"/>
        <v>4.9637848260401614E-3</v>
      </c>
      <c r="DG38">
        <f t="shared" si="42"/>
        <v>2.2823169084271414E-2</v>
      </c>
      <c r="DH38">
        <f t="shared" si="43"/>
        <v>1.4361593634758897E-2</v>
      </c>
      <c r="DI38">
        <f t="shared" si="44"/>
        <v>1.2253328528610228E-2</v>
      </c>
      <c r="DJ38">
        <f t="shared" si="45"/>
        <v>6.0653946823179625E-3</v>
      </c>
      <c r="DK38">
        <f t="shared" si="46"/>
        <v>1.1757528486121807E-2</v>
      </c>
      <c r="DL38">
        <f t="shared" si="47"/>
        <v>4.6905102031427476E-3</v>
      </c>
      <c r="DM38">
        <f t="shared" si="48"/>
        <v>5.1511672402033996E-3</v>
      </c>
      <c r="DN38">
        <f t="shared" si="49"/>
        <v>6.7172155592337517E-3</v>
      </c>
      <c r="DO38">
        <f t="shared" si="50"/>
        <v>6.5122088412516857E-3</v>
      </c>
      <c r="DP38">
        <f t="shared" si="51"/>
        <v>1.5907064128987444E-2</v>
      </c>
      <c r="DQ38">
        <f t="shared" si="52"/>
        <v>1.1455928021334884E-2</v>
      </c>
      <c r="DR38">
        <f t="shared" si="53"/>
        <v>5.8568404328961056E-3</v>
      </c>
      <c r="DS38">
        <f t="shared" si="54"/>
        <v>8.0750368154644103E-3</v>
      </c>
      <c r="DT38">
        <f t="shared" si="55"/>
        <v>7.6004816414985462E-3</v>
      </c>
      <c r="DU38">
        <f t="shared" si="56"/>
        <v>6.3139171692723553E-3</v>
      </c>
      <c r="DV38">
        <f t="shared" si="57"/>
        <v>7.5851426068209481E-3</v>
      </c>
      <c r="DW38">
        <f t="shared" si="58"/>
        <v>8.4844962318058846E-3</v>
      </c>
      <c r="DX38">
        <f t="shared" si="59"/>
        <v>6.0367826439329851E-3</v>
      </c>
      <c r="DY38">
        <f t="shared" si="60"/>
        <v>9.753769212519409E-3</v>
      </c>
      <c r="DZ38">
        <f t="shared" si="61"/>
        <v>6.5803224573416372E-3</v>
      </c>
      <c r="EA38">
        <f t="shared" si="62"/>
        <v>5.9661555260623975E-3</v>
      </c>
      <c r="EB38">
        <f t="shared" si="63"/>
        <v>5.8256007591071064E-3</v>
      </c>
      <c r="EC38">
        <f t="shared" si="64"/>
        <v>7.1998813936089805E-3</v>
      </c>
      <c r="ED38">
        <f t="shared" si="65"/>
        <v>6.7352558973585962E-3</v>
      </c>
      <c r="EE38">
        <f t="shared" si="66"/>
        <v>8.2560058105770589E-3</v>
      </c>
      <c r="EF38">
        <f t="shared" si="67"/>
        <v>7.889558444750271E-3</v>
      </c>
      <c r="EG38">
        <f t="shared" si="68"/>
        <v>9.8791662736607104E-3</v>
      </c>
      <c r="EH38">
        <f t="shared" si="69"/>
        <v>9.6587245392960614E-3</v>
      </c>
      <c r="EI38">
        <f t="shared" si="70"/>
        <v>8.0418700903842639E-3</v>
      </c>
      <c r="EJ38">
        <f t="shared" si="39"/>
        <v>7.8556303386477754E-3</v>
      </c>
      <c r="EK38">
        <f t="shared" si="40"/>
        <v>7.4258327089522956E-3</v>
      </c>
    </row>
    <row r="39" spans="1:141" x14ac:dyDescent="0.3">
      <c r="A39" s="23" t="s">
        <v>198</v>
      </c>
      <c r="B39" s="23" t="s">
        <v>198</v>
      </c>
      <c r="C39">
        <f>INDEX(EXPORTS!$B$2:$AI$235,MATCH(calculations!$B39,EXPORTS!$A$2:$A$235,0),MATCH(calculations!C$3,EXPORTS!$B$1:$AI$1,0))</f>
        <v>221241.74999999997</v>
      </c>
      <c r="D39">
        <f>INDEX(EXPORTS!$B$2:$AI$235,MATCH(calculations!$B39,EXPORTS!$A$2:$A$235,0),MATCH(calculations!D$3,EXPORTS!$B$1:$AI$1,0))</f>
        <v>41857.71</v>
      </c>
      <c r="E39">
        <f>INDEX(EXPORTS!$B$2:$AI$235,MATCH(calculations!$B39,EXPORTS!$A$2:$A$235,0),MATCH(calculations!E$3,EXPORTS!$B$1:$AI$1,0))</f>
        <v>111382.44</v>
      </c>
      <c r="F39">
        <f>INDEX(EXPORTS!$B$2:$AI$235,MATCH(calculations!$B39,EXPORTS!$A$2:$A$235,0),MATCH(calculations!F$3,EXPORTS!$B$1:$AI$1,0))</f>
        <v>256610.43</v>
      </c>
      <c r="G39">
        <f>INDEX(EXPORTS!$B$2:$AI$235,MATCH(calculations!$B39,EXPORTS!$A$2:$A$235,0),MATCH(calculations!G$3,EXPORTS!$B$1:$AI$1,0))</f>
        <v>120290.81</v>
      </c>
      <c r="H39">
        <f>INDEX(EXPORTS!$B$2:$AI$235,MATCH(calculations!$B39,EXPORTS!$A$2:$A$235,0),MATCH(calculations!H$3,EXPORTS!$B$1:$AI$1,0))</f>
        <v>154641.53</v>
      </c>
      <c r="I39">
        <f>INDEX(EXPORTS!$B$2:$AI$235,MATCH(calculations!$B39,EXPORTS!$A$2:$A$235,0),MATCH(calculations!I$3,EXPORTS!$B$1:$AI$1,0))</f>
        <v>199246.71</v>
      </c>
      <c r="J39">
        <f>INDEX(EXPORTS!$B$2:$AI$235,MATCH(calculations!$B39,EXPORTS!$A$2:$A$235,0),MATCH(calculations!J$3,EXPORTS!$B$1:$AI$1,0))</f>
        <v>181115.68</v>
      </c>
      <c r="K39">
        <f>INDEX(EXPORTS!$B$2:$AI$235,MATCH(calculations!$B39,EXPORTS!$A$2:$A$235,0),MATCH(calculations!K$3,EXPORTS!$B$1:$AI$1,0))</f>
        <v>148809.31</v>
      </c>
      <c r="L39">
        <f>INDEX(EXPORTS!$B$2:$AI$235,MATCH(calculations!$B39,EXPORTS!$A$2:$A$235,0),MATCH(calculations!L$3,EXPORTS!$B$1:$AI$1,0))</f>
        <v>167411.69</v>
      </c>
      <c r="M39">
        <f>INDEX(EXPORTS!$B$2:$AI$235,MATCH(calculations!$B39,EXPORTS!$A$2:$A$235,0),MATCH(calculations!M$3,EXPORTS!$B$1:$AI$1,0))</f>
        <v>459329.94</v>
      </c>
      <c r="N39">
        <f>INDEX(EXPORTS!$B$2:$AI$235,MATCH(calculations!$B39,EXPORTS!$A$2:$A$235,0),MATCH(calculations!N$3,EXPORTS!$B$1:$AI$1,0))</f>
        <v>86269.34</v>
      </c>
      <c r="O39" t="str">
        <f>INDEX(EXPORTS!$B$2:$AI$235,MATCH(calculations!$B39,EXPORTS!$A$2:$A$235,0),MATCH(calculations!O$3,EXPORTS!$B$1:$AI$1,0))</f>
        <v>NA</v>
      </c>
      <c r="P39">
        <f>INDEX(EXPORTS!$B$2:$AI$235,MATCH(calculations!$B39,EXPORTS!$A$2:$A$235,0),MATCH(calculations!P$3,EXPORTS!$B$1:$AI$1,0))</f>
        <v>268578.35000000003</v>
      </c>
      <c r="Q39" t="str">
        <f>INDEX(EXPORTS!$B$2:$AI$235,MATCH(calculations!$B39,EXPORTS!$A$2:$A$235,0),MATCH(calculations!Q$3,EXPORTS!$B$1:$AI$1,0))</f>
        <v>NA</v>
      </c>
      <c r="R39">
        <f>INDEX(EXPORTS!$B$2:$AI$235,MATCH(calculations!$B39,EXPORTS!$A$2:$A$235,0),MATCH(calculations!R$3,EXPORTS!$B$1:$AI$1,0))</f>
        <v>610167.03</v>
      </c>
      <c r="S39">
        <f>INDEX(EXPORTS!$B$2:$AI$235,MATCH(calculations!$B39,EXPORTS!$A$2:$A$235,0),MATCH(calculations!S$3,EXPORTS!$B$1:$AI$1,0))</f>
        <v>236176.71999999997</v>
      </c>
      <c r="T39">
        <f>INDEX(EXPORTS!$B$2:$AI$235,MATCH(calculations!$B39,EXPORTS!$A$2:$A$235,0),MATCH(calculations!T$3,EXPORTS!$B$1:$AI$1,0))</f>
        <v>212281.86999999991</v>
      </c>
      <c r="U39">
        <f>INDEX(EXPORTS!$B$2:$AI$235,MATCH(calculations!$B39,EXPORTS!$A$2:$A$235,0),MATCH(calculations!U$3,EXPORTS!$B$1:$AI$1,0))</f>
        <v>5966513.2000000011</v>
      </c>
      <c r="V39">
        <f>INDEX(EXPORTS!$B$2:$AI$235,MATCH(calculations!$B39,EXPORTS!$A$2:$A$235,0),MATCH(calculations!V$3,EXPORTS!$B$1:$AI$1,0))</f>
        <v>410432.38999999996</v>
      </c>
      <c r="W39">
        <f>INDEX(EXPORTS!$B$2:$AI$235,MATCH(calculations!$B39,EXPORTS!$A$2:$A$235,0),MATCH(calculations!W$3,EXPORTS!$B$1:$AI$1,0))</f>
        <v>55879.49</v>
      </c>
      <c r="X39">
        <f>INDEX(EXPORTS!$B$2:$AI$235,MATCH(calculations!$B39,EXPORTS!$A$2:$A$235,0),MATCH(calculations!X$3,EXPORTS!$B$1:$AI$1,0))</f>
        <v>147541.06999999998</v>
      </c>
      <c r="Y39">
        <f>INDEX(EXPORTS!$B$2:$AI$235,MATCH(calculations!$B39,EXPORTS!$A$2:$A$235,0),MATCH(calculations!Y$3,EXPORTS!$B$1:$AI$1,0))</f>
        <v>95165.430000000008</v>
      </c>
      <c r="Z39">
        <f>INDEX(EXPORTS!$B$2:$AI$235,MATCH(calculations!$B39,EXPORTS!$A$2:$A$235,0),MATCH(calculations!Z$3,EXPORTS!$B$1:$AI$1,0))</f>
        <v>142608.66999999998</v>
      </c>
      <c r="AA39">
        <f>INDEX(EXPORTS!$B$2:$AI$235,MATCH(calculations!$B39,EXPORTS!$A$2:$A$235,0),MATCH(calculations!AA$3,EXPORTS!$B$1:$AI$1,0))</f>
        <v>260273.16</v>
      </c>
      <c r="AB39">
        <f>INDEX(EXPORTS!$B$2:$AI$235,MATCH(calculations!$B39,EXPORTS!$A$2:$A$235,0),MATCH(calculations!AB$3,EXPORTS!$B$1:$AI$1,0))</f>
        <v>125089.86000000002</v>
      </c>
      <c r="AC39">
        <f>INDEX(EXPORTS!$B$2:$AI$235,MATCH(calculations!$B39,EXPORTS!$A$2:$A$235,0),MATCH(calculations!AC$3,EXPORTS!$B$1:$AI$1,0))</f>
        <v>192456.44</v>
      </c>
      <c r="AD39">
        <f>INDEX(EXPORTS!$B$2:$AI$235,MATCH(calculations!$B39,EXPORTS!$A$2:$A$235,0),MATCH(calculations!AD$3,EXPORTS!$B$1:$AI$1,0))</f>
        <v>1428779.7299999997</v>
      </c>
      <c r="AE39">
        <f>INDEX(EXPORTS!$B$2:$AI$235,MATCH(calculations!$B39,EXPORTS!$A$2:$A$235,0),MATCH(calculations!AE$3,EXPORTS!$B$1:$AI$1,0))</f>
        <v>1063060.3400000001</v>
      </c>
      <c r="AF39">
        <f>INDEX(EXPORTS!$B$2:$AI$235,MATCH(calculations!$B39,EXPORTS!$A$2:$A$235,0),MATCH(calculations!AF$3,EXPORTS!$B$1:$AI$1,0))</f>
        <v>5307762.5599999996</v>
      </c>
      <c r="AG39">
        <f>INDEX(EXPORTS!$B$2:$AI$235,MATCH(calculations!$B39,EXPORTS!$A$2:$A$235,0),MATCH(calculations!AG$3,EXPORTS!$B$1:$AI$1,0))</f>
        <v>582226.75999999989</v>
      </c>
      <c r="AH39">
        <f>INDEX(EXPORTS!$B$2:$AI$235,MATCH(calculations!$B39,EXPORTS!$A$2:$A$235,0),MATCH(calculations!AH$3,EXPORTS!$B$1:$AI$1,0))</f>
        <v>7717684.9300000006</v>
      </c>
      <c r="AI39">
        <f>INDEX(EXPORTS!$B$2:$AI$235,MATCH(calculations!$B39,EXPORTS!$A$2:$A$235,0),MATCH(calculations!AI$3,EXPORTS!$B$1:$AI$1,0))</f>
        <v>512612.17</v>
      </c>
      <c r="AJ39">
        <f>INDEX(EXPORTS!$B$2:$AI$235,MATCH(calculations!$B39,EXPORTS!$A$2:$A$235,0),MATCH(calculations!AJ$3,EXPORTS!$B$1:$AI$1,0))</f>
        <v>4459609.8899999997</v>
      </c>
      <c r="AL39">
        <f>INDEX(IMPORTS!$B$2:$AI$246,MATCH(calculations!$B39,IMPORTS!$A$2:$A$246,0),MATCH(calculations!AL$3,IMPORTS!$B$1:$AI$1,0))</f>
        <v>4978165.4300000006</v>
      </c>
      <c r="AM39">
        <f>INDEX(IMPORTS!$B$2:$AI$246,MATCH(calculations!$B39,IMPORTS!$A$2:$A$246,0),MATCH(calculations!AM$3,IMPORTS!$B$1:$AI$1,0))</f>
        <v>4334369.7</v>
      </c>
      <c r="AN39">
        <f>INDEX(IMPORTS!$B$2:$AI$246,MATCH(calculations!$B39,IMPORTS!$A$2:$A$246,0),MATCH(calculations!AN$3,IMPORTS!$B$1:$AI$1,0))</f>
        <v>8414542.6699999981</v>
      </c>
      <c r="AO39">
        <f>INDEX(IMPORTS!$B$2:$AI$246,MATCH(calculations!$B39,IMPORTS!$A$2:$A$246,0),MATCH(calculations!AO$3,IMPORTS!$B$1:$AI$1,0))</f>
        <v>7524677.9799999986</v>
      </c>
      <c r="AP39">
        <f>INDEX(IMPORTS!$B$2:$AI$246,MATCH(calculations!$B39,IMPORTS!$A$2:$A$246,0),MATCH(calculations!AP$3,IMPORTS!$B$1:$AI$1,0))</f>
        <v>4123464.62</v>
      </c>
      <c r="AQ39">
        <f>INDEX(IMPORTS!$B$2:$AI$246,MATCH(calculations!$B39,IMPORTS!$A$2:$A$246,0),MATCH(calculations!AQ$3,IMPORTS!$B$1:$AI$1,0))</f>
        <v>7939937.1499999985</v>
      </c>
      <c r="AR39">
        <f>INDEX(IMPORTS!$B$2:$AI$246,MATCH(calculations!$B39,IMPORTS!$A$2:$A$246,0),MATCH(calculations!AR$3,IMPORTS!$B$1:$AI$1,0))</f>
        <v>5662738.7000000002</v>
      </c>
      <c r="AS39">
        <f>INDEX(IMPORTS!$B$2:$AI$246,MATCH(calculations!$B39,IMPORTS!$A$2:$A$246,0),MATCH(calculations!AS$3,IMPORTS!$B$1:$AI$1,0))</f>
        <v>6475157.8000000007</v>
      </c>
      <c r="AT39">
        <f>INDEX(IMPORTS!$B$2:$AI$246,MATCH(calculations!$B39,IMPORTS!$A$2:$A$246,0),MATCH(calculations!AT$3,IMPORTS!$B$1:$AI$1,0))</f>
        <v>6387234.3900000006</v>
      </c>
      <c r="AU39">
        <f>INDEX(IMPORTS!$B$2:$AI$246,MATCH(calculations!$B39,IMPORTS!$A$2:$A$246,0),MATCH(calculations!AU$3,IMPORTS!$B$1:$AI$1,0))</f>
        <v>5333015.4800000004</v>
      </c>
      <c r="AV39">
        <f>INDEX(IMPORTS!$B$2:$AI$246,MATCH(calculations!$B39,IMPORTS!$A$2:$A$246,0),MATCH(calculations!AV$3,IMPORTS!$B$1:$AI$1,0))</f>
        <v>6318734.7799999993</v>
      </c>
      <c r="AW39">
        <f>INDEX(IMPORTS!$B$2:$AI$246,MATCH(calculations!$B39,IMPORTS!$A$2:$A$246,0),MATCH(calculations!AW$3,IMPORTS!$B$1:$AI$1,0))</f>
        <v>6124089.3899999997</v>
      </c>
      <c r="AX39">
        <f>INDEX(IMPORTS!$B$2:$AI$246,MATCH(calculations!$B39,IMPORTS!$A$2:$A$246,0),MATCH(calculations!AX$3,IMPORTS!$B$1:$AI$1,0))</f>
        <v>6730882.1700000018</v>
      </c>
      <c r="AY39">
        <f>INDEX(IMPORTS!$B$2:$AI$246,MATCH(calculations!$B39,IMPORTS!$A$2:$A$246,0),MATCH(calculations!AY$3,IMPORTS!$B$1:$AI$1,0))</f>
        <v>5434387.9899999984</v>
      </c>
      <c r="AZ39">
        <f>INDEX(IMPORTS!$B$2:$AI$246,MATCH(calculations!$B39,IMPORTS!$A$2:$A$246,0),MATCH(calculations!AZ$3,IMPORTS!$B$1:$AI$1,0))</f>
        <v>10259774.079999996</v>
      </c>
      <c r="BA39">
        <f>INDEX(IMPORTS!$B$2:$AI$246,MATCH(calculations!$B39,IMPORTS!$A$2:$A$246,0),MATCH(calculations!BA$3,IMPORTS!$B$1:$AI$1,0))</f>
        <v>8442328.3499999996</v>
      </c>
      <c r="BB39">
        <f>INDEX(IMPORTS!$B$2:$AI$246,MATCH(calculations!$B39,IMPORTS!$A$2:$A$246,0),MATCH(calculations!BB$3,IMPORTS!$B$1:$AI$1,0))</f>
        <v>5630256.5699999966</v>
      </c>
      <c r="BC39">
        <f>INDEX(IMPORTS!$B$2:$AI$246,MATCH(calculations!$B39,IMPORTS!$A$2:$A$246,0),MATCH(calculations!BC$3,IMPORTS!$B$1:$AI$1,0))</f>
        <v>5329885.5499999989</v>
      </c>
      <c r="BD39">
        <f>INDEX(IMPORTS!$B$2:$AI$246,MATCH(calculations!$B39,IMPORTS!$A$2:$A$246,0),MATCH(calculations!BD$3,IMPORTS!$B$1:$AI$1,0))</f>
        <v>6706167.3699999992</v>
      </c>
      <c r="BE39">
        <f>INDEX(IMPORTS!$B$2:$AI$246,MATCH(calculations!$B39,IMPORTS!$A$2:$A$246,0),MATCH(calculations!BE$3,IMPORTS!$B$1:$AI$1,0))</f>
        <v>10778986.560000001</v>
      </c>
      <c r="BF39">
        <f>INDEX(IMPORTS!$B$2:$AI$246,MATCH(calculations!$B39,IMPORTS!$A$2:$A$246,0),MATCH(calculations!BF$3,IMPORTS!$B$1:$AI$1,0))</f>
        <v>5656100.1600000011</v>
      </c>
      <c r="BG39">
        <f>INDEX(IMPORTS!$B$2:$AI$246,MATCH(calculations!$B39,IMPORTS!$A$2:$A$246,0),MATCH(calculations!BG$3,IMPORTS!$B$1:$AI$1,0))</f>
        <v>10503685.77</v>
      </c>
      <c r="BH39">
        <f>INDEX(IMPORTS!$B$2:$AI$246,MATCH(calculations!$B39,IMPORTS!$A$2:$A$246,0),MATCH(calculations!BH$3,IMPORTS!$B$1:$AI$1,0))</f>
        <v>7444882.6100000003</v>
      </c>
      <c r="BI39">
        <f>INDEX(IMPORTS!$B$2:$AI$246,MATCH(calculations!$B39,IMPORTS!$A$2:$A$246,0),MATCH(calculations!BI$3,IMPORTS!$B$1:$AI$1,0))</f>
        <v>6730206.8000000007</v>
      </c>
      <c r="BJ39">
        <f>INDEX(IMPORTS!$B$2:$AI$246,MATCH(calculations!$B39,IMPORTS!$A$2:$A$246,0),MATCH(calculations!BJ$3,IMPORTS!$B$1:$AI$1,0))</f>
        <v>7103050.0199999996</v>
      </c>
      <c r="BK39">
        <f>INDEX(IMPORTS!$B$2:$AI$246,MATCH(calculations!$B39,IMPORTS!$A$2:$A$246,0),MATCH(calculations!BK$3,IMPORTS!$B$1:$AI$1,0))</f>
        <v>6293734.5000000009</v>
      </c>
      <c r="BL39">
        <f>INDEX(IMPORTS!$B$2:$AI$246,MATCH(calculations!$B39,IMPORTS!$A$2:$A$246,0),MATCH(calculations!BL$3,IMPORTS!$B$1:$AI$1,0))</f>
        <v>7439437.6700000018</v>
      </c>
      <c r="BM39">
        <f>INDEX(IMPORTS!$B$2:$AI$246,MATCH(calculations!$B39,IMPORTS!$A$2:$A$246,0),MATCH(calculations!BM$3,IMPORTS!$B$1:$AI$1,0))</f>
        <v>7673838.3399999999</v>
      </c>
      <c r="BN39">
        <f>INDEX(IMPORTS!$B$2:$AI$246,MATCH(calculations!$B39,IMPORTS!$A$2:$A$246,0),MATCH(calculations!BN$3,IMPORTS!$B$1:$AI$1,0))</f>
        <v>11866792.790000003</v>
      </c>
      <c r="BO39">
        <f>INDEX(IMPORTS!$B$2:$AI$246,MATCH(calculations!$B39,IMPORTS!$A$2:$A$246,0),MATCH(calculations!BO$3,IMPORTS!$B$1:$AI$1,0))</f>
        <v>10723238.829999998</v>
      </c>
      <c r="BP39">
        <f>INDEX(IMPORTS!$B$2:$AI$246,MATCH(calculations!$B39,IMPORTS!$A$2:$A$246,0),MATCH(calculations!BP$3,IMPORTS!$B$1:$AI$1,0))</f>
        <v>9773074.120000001</v>
      </c>
      <c r="BQ39">
        <f>INDEX(IMPORTS!$B$2:$AI$246,MATCH(calculations!$B39,IMPORTS!$A$2:$A$246,0),MATCH(calculations!BQ$3,IMPORTS!$B$1:$AI$1,0))</f>
        <v>11073737.92</v>
      </c>
      <c r="BR39">
        <f>INDEX(IMPORTS!$B$2:$AI$246,MATCH(calculations!$B39,IMPORTS!$A$2:$A$246,0),MATCH(calculations!BR$3,IMPORTS!$B$1:$AI$1,0))</f>
        <v>8111506.7299999986</v>
      </c>
      <c r="BS39">
        <f>INDEX(IMPORTS!$B$2:$AI$246,MATCH(calculations!$B39,IMPORTS!$A$2:$A$246,0),MATCH(calculations!BS$3,IMPORTS!$B$1:$AI$1,0))</f>
        <v>9021164.2300000004</v>
      </c>
      <c r="BU39">
        <f t="shared" si="2"/>
        <v>5199407.1800000006</v>
      </c>
      <c r="BV39">
        <f t="shared" si="3"/>
        <v>4376227.41</v>
      </c>
      <c r="BW39">
        <f t="shared" si="4"/>
        <v>8525925.1099999975</v>
      </c>
      <c r="BX39">
        <f t="shared" si="5"/>
        <v>7781288.4099999983</v>
      </c>
      <c r="BY39">
        <f t="shared" si="6"/>
        <v>4243755.43</v>
      </c>
      <c r="BZ39">
        <f t="shared" si="7"/>
        <v>8094578.6799999988</v>
      </c>
      <c r="CA39">
        <f t="shared" si="8"/>
        <v>5861985.4100000001</v>
      </c>
      <c r="CB39">
        <f t="shared" si="9"/>
        <v>6656273.4800000004</v>
      </c>
      <c r="CC39">
        <f t="shared" si="10"/>
        <v>6536043.7000000002</v>
      </c>
      <c r="CD39">
        <f t="shared" si="11"/>
        <v>5500427.1700000009</v>
      </c>
      <c r="CE39">
        <f t="shared" si="12"/>
        <v>6778064.7199999997</v>
      </c>
      <c r="CF39">
        <f t="shared" si="13"/>
        <v>6210358.7299999995</v>
      </c>
      <c r="CG39" t="e">
        <f t="shared" si="14"/>
        <v>#VALUE!</v>
      </c>
      <c r="CH39">
        <f t="shared" si="15"/>
        <v>5702966.339999998</v>
      </c>
      <c r="CI39" t="e">
        <f t="shared" si="16"/>
        <v>#VALUE!</v>
      </c>
      <c r="CJ39">
        <f t="shared" si="17"/>
        <v>9052495.379999999</v>
      </c>
      <c r="CK39">
        <f t="shared" si="18"/>
        <v>5866433.2899999963</v>
      </c>
      <c r="CL39">
        <f t="shared" si="19"/>
        <v>5542167.419999999</v>
      </c>
      <c r="CM39">
        <f t="shared" si="20"/>
        <v>12672680.57</v>
      </c>
      <c r="CN39">
        <f t="shared" si="21"/>
        <v>11189418.950000001</v>
      </c>
      <c r="CO39">
        <f t="shared" si="22"/>
        <v>5711979.6500000013</v>
      </c>
      <c r="CP39">
        <f t="shared" si="23"/>
        <v>10651226.84</v>
      </c>
      <c r="CQ39">
        <f t="shared" si="24"/>
        <v>7540048.04</v>
      </c>
      <c r="CR39">
        <f t="shared" si="25"/>
        <v>6872815.4700000007</v>
      </c>
      <c r="CS39">
        <f t="shared" si="26"/>
        <v>7363323.1799999997</v>
      </c>
      <c r="CT39">
        <f t="shared" si="27"/>
        <v>6418824.3600000013</v>
      </c>
      <c r="CU39">
        <f t="shared" si="28"/>
        <v>7631894.1100000022</v>
      </c>
      <c r="CV39">
        <f t="shared" si="29"/>
        <v>9102618.0700000003</v>
      </c>
      <c r="CW39">
        <f t="shared" si="30"/>
        <v>12929853.130000003</v>
      </c>
      <c r="CX39">
        <f t="shared" si="31"/>
        <v>16031001.389999997</v>
      </c>
      <c r="CY39">
        <f t="shared" si="32"/>
        <v>10355300.880000001</v>
      </c>
      <c r="CZ39">
        <f t="shared" si="33"/>
        <v>18791422.850000001</v>
      </c>
      <c r="DA39">
        <f t="shared" si="34"/>
        <v>8624118.8999999985</v>
      </c>
      <c r="DB39">
        <f t="shared" si="35"/>
        <v>13480774.120000001</v>
      </c>
      <c r="DC39" t="str">
        <f t="shared" si="36"/>
        <v>Malta</v>
      </c>
      <c r="DD39">
        <f t="shared" si="37"/>
        <v>5.8192243283057702E-3</v>
      </c>
      <c r="DE39">
        <f t="shared" si="38"/>
        <v>4.7687840945155602E-3</v>
      </c>
      <c r="DF39">
        <f t="shared" si="41"/>
        <v>8.0457608983516837E-3</v>
      </c>
      <c r="DG39">
        <f t="shared" si="42"/>
        <v>8.2939092805709626E-3</v>
      </c>
      <c r="DH39">
        <f t="shared" si="43"/>
        <v>4.0086488982389312E-3</v>
      </c>
      <c r="DI39">
        <f t="shared" si="44"/>
        <v>7.7962223541500585E-3</v>
      </c>
      <c r="DJ39">
        <f t="shared" si="45"/>
        <v>6.0799839523159134E-3</v>
      </c>
      <c r="DK39">
        <f t="shared" si="46"/>
        <v>6.2188376866311942E-3</v>
      </c>
      <c r="DL39">
        <f t="shared" si="47"/>
        <v>6.41129063444417E-3</v>
      </c>
      <c r="DM39">
        <f t="shared" si="48"/>
        <v>5.2126887657807826E-3</v>
      </c>
      <c r="DN39">
        <f t="shared" si="49"/>
        <v>6.7033702648708841E-3</v>
      </c>
      <c r="DO39">
        <f t="shared" si="50"/>
        <v>6.4923423444659912E-3</v>
      </c>
      <c r="DP39" t="e">
        <f>CG39/CG$4*100</f>
        <v>#VALUE!</v>
      </c>
      <c r="DQ39">
        <f t="shared" si="52"/>
        <v>5.5358093571749355E-3</v>
      </c>
      <c r="DR39" t="e">
        <f t="shared" si="53"/>
        <v>#VALUE!</v>
      </c>
      <c r="DS39">
        <f t="shared" si="54"/>
        <v>8.4235893966908802E-3</v>
      </c>
      <c r="DT39">
        <f t="shared" si="55"/>
        <v>5.3033689732914007E-3</v>
      </c>
      <c r="DU39">
        <f t="shared" si="56"/>
        <v>5.5391287366432429E-3</v>
      </c>
      <c r="DV39">
        <f t="shared" si="57"/>
        <v>1.1487000093404864E-2</v>
      </c>
      <c r="DW39">
        <f t="shared" si="58"/>
        <v>1.0204694077500838E-2</v>
      </c>
      <c r="DX39">
        <f t="shared" si="59"/>
        <v>5.6694288096123899E-3</v>
      </c>
      <c r="DY39">
        <f t="shared" si="60"/>
        <v>9.1815582828840021E-3</v>
      </c>
      <c r="DZ39">
        <f t="shared" si="61"/>
        <v>7.1649061426549846E-3</v>
      </c>
      <c r="EA39">
        <f t="shared" si="62"/>
        <v>6.7605765482395309E-3</v>
      </c>
      <c r="EB39">
        <f t="shared" si="63"/>
        <v>7.8325107031485298E-3</v>
      </c>
      <c r="EC39">
        <f t="shared" si="64"/>
        <v>6.6486797210413067E-3</v>
      </c>
      <c r="ED39">
        <f t="shared" si="65"/>
        <v>7.0981043542118196E-3</v>
      </c>
      <c r="EE39">
        <f t="shared" si="66"/>
        <v>8.3709940129492785E-3</v>
      </c>
      <c r="EF39">
        <f t="shared" si="67"/>
        <v>1.1784231797533868E-2</v>
      </c>
      <c r="EG39">
        <f t="shared" si="68"/>
        <v>1.4914054382241613E-2</v>
      </c>
      <c r="EH39">
        <f t="shared" si="69"/>
        <v>9.1290630847200935E-3</v>
      </c>
      <c r="EI39">
        <f t="shared" si="70"/>
        <v>1.6573805849024206E-2</v>
      </c>
      <c r="EJ39">
        <f t="shared" si="39"/>
        <v>7.4748325417874316E-3</v>
      </c>
      <c r="EK39">
        <f t="shared" si="40"/>
        <v>1.0239156204839185E-2</v>
      </c>
    </row>
    <row r="40" spans="1:141" x14ac:dyDescent="0.3">
      <c r="A40" s="23" t="s">
        <v>312</v>
      </c>
      <c r="B40" s="23" t="s">
        <v>204</v>
      </c>
      <c r="C40">
        <f>INDEX(EXPORTS!$B$2:$AI$235,MATCH(calculations!$B40,EXPORTS!$A$2:$A$235,0),MATCH(calculations!C$3,EXPORTS!$B$1:$AI$1,0))</f>
        <v>207123254.32999998</v>
      </c>
      <c r="D40">
        <f>INDEX(EXPORTS!$B$2:$AI$235,MATCH(calculations!$B40,EXPORTS!$A$2:$A$235,0),MATCH(calculations!D$3,EXPORTS!$B$1:$AI$1,0))</f>
        <v>162513265.85000002</v>
      </c>
      <c r="E40">
        <f>INDEX(EXPORTS!$B$2:$AI$235,MATCH(calculations!$B40,EXPORTS!$A$2:$A$235,0),MATCH(calculations!E$3,EXPORTS!$B$1:$AI$1,0))</f>
        <v>189174591.38</v>
      </c>
      <c r="F40">
        <f>INDEX(EXPORTS!$B$2:$AI$235,MATCH(calculations!$B40,EXPORTS!$A$2:$A$235,0),MATCH(calculations!F$3,EXPORTS!$B$1:$AI$1,0))</f>
        <v>225582876.61000001</v>
      </c>
      <c r="G40">
        <f>INDEX(EXPORTS!$B$2:$AI$235,MATCH(calculations!$B40,EXPORTS!$A$2:$A$235,0),MATCH(calculations!G$3,EXPORTS!$B$1:$AI$1,0))</f>
        <v>222307486.56000012</v>
      </c>
      <c r="H40">
        <f>INDEX(EXPORTS!$B$2:$AI$235,MATCH(calculations!$B40,EXPORTS!$A$2:$A$235,0),MATCH(calculations!H$3,EXPORTS!$B$1:$AI$1,0))</f>
        <v>211736951.23999995</v>
      </c>
      <c r="I40">
        <f>INDEX(EXPORTS!$B$2:$AI$235,MATCH(calculations!$B40,EXPORTS!$A$2:$A$235,0),MATCH(calculations!I$3,EXPORTS!$B$1:$AI$1,0))</f>
        <v>177469160.23999995</v>
      </c>
      <c r="J40">
        <f>INDEX(EXPORTS!$B$2:$AI$235,MATCH(calculations!$B40,EXPORTS!$A$2:$A$235,0),MATCH(calculations!J$3,EXPORTS!$B$1:$AI$1,0))</f>
        <v>215939365.83999997</v>
      </c>
      <c r="K40">
        <f>INDEX(EXPORTS!$B$2:$AI$235,MATCH(calculations!$B40,EXPORTS!$A$2:$A$235,0),MATCH(calculations!K$3,EXPORTS!$B$1:$AI$1,0))</f>
        <v>206758758.45000011</v>
      </c>
      <c r="L40">
        <f>INDEX(EXPORTS!$B$2:$AI$235,MATCH(calculations!$B40,EXPORTS!$A$2:$A$235,0),MATCH(calculations!L$3,EXPORTS!$B$1:$AI$1,0))</f>
        <v>175154695.07000005</v>
      </c>
      <c r="M40">
        <f>INDEX(EXPORTS!$B$2:$AI$235,MATCH(calculations!$B40,EXPORTS!$A$2:$A$235,0),MATCH(calculations!M$3,EXPORTS!$B$1:$AI$1,0))</f>
        <v>182645717.46999988</v>
      </c>
      <c r="N40">
        <f>INDEX(EXPORTS!$B$2:$AI$235,MATCH(calculations!$B40,EXPORTS!$A$2:$A$235,0),MATCH(calculations!N$3,EXPORTS!$B$1:$AI$1,0))</f>
        <v>243556097.61999995</v>
      </c>
      <c r="O40">
        <f>INDEX(EXPORTS!$B$2:$AI$235,MATCH(calculations!$B40,EXPORTS!$A$2:$A$235,0),MATCH(calculations!O$3,EXPORTS!$B$1:$AI$1,0))</f>
        <v>208597545.01999998</v>
      </c>
      <c r="P40">
        <f>INDEX(EXPORTS!$B$2:$AI$235,MATCH(calculations!$B40,EXPORTS!$A$2:$A$235,0),MATCH(calculations!P$3,EXPORTS!$B$1:$AI$1,0))</f>
        <v>246066270.05999994</v>
      </c>
      <c r="Q40">
        <f>INDEX(EXPORTS!$B$2:$AI$235,MATCH(calculations!$B40,EXPORTS!$A$2:$A$235,0),MATCH(calculations!Q$3,EXPORTS!$B$1:$AI$1,0))</f>
        <v>221431430.11999995</v>
      </c>
      <c r="R40">
        <f>INDEX(EXPORTS!$B$2:$AI$235,MATCH(calculations!$B40,EXPORTS!$A$2:$A$235,0),MATCH(calculations!R$3,EXPORTS!$B$1:$AI$1,0))</f>
        <v>315272482.0800001</v>
      </c>
      <c r="S40">
        <f>INDEX(EXPORTS!$B$2:$AI$235,MATCH(calculations!$B40,EXPORTS!$A$2:$A$235,0),MATCH(calculations!S$3,EXPORTS!$B$1:$AI$1,0))</f>
        <v>239875946.20999992</v>
      </c>
      <c r="T40">
        <f>INDEX(EXPORTS!$B$2:$AI$235,MATCH(calculations!$B40,EXPORTS!$A$2:$A$235,0),MATCH(calculations!T$3,EXPORTS!$B$1:$AI$1,0))</f>
        <v>153661703.34999999</v>
      </c>
      <c r="U40">
        <f>INDEX(EXPORTS!$B$2:$AI$235,MATCH(calculations!$B40,EXPORTS!$A$2:$A$235,0),MATCH(calculations!U$3,EXPORTS!$B$1:$AI$1,0))</f>
        <v>168865478.30000004</v>
      </c>
      <c r="V40">
        <f>INDEX(EXPORTS!$B$2:$AI$235,MATCH(calculations!$B40,EXPORTS!$A$2:$A$235,0),MATCH(calculations!V$3,EXPORTS!$B$1:$AI$1,0))</f>
        <v>173785622.17999998</v>
      </c>
      <c r="W40">
        <f>INDEX(EXPORTS!$B$2:$AI$235,MATCH(calculations!$B40,EXPORTS!$A$2:$A$235,0),MATCH(calculations!W$3,EXPORTS!$B$1:$AI$1,0))</f>
        <v>145522947.04999998</v>
      </c>
      <c r="X40">
        <f>INDEX(EXPORTS!$B$2:$AI$235,MATCH(calculations!$B40,EXPORTS!$A$2:$A$235,0),MATCH(calculations!X$3,EXPORTS!$B$1:$AI$1,0))</f>
        <v>148620980.56999993</v>
      </c>
      <c r="Y40">
        <f>INDEX(EXPORTS!$B$2:$AI$235,MATCH(calculations!$B40,EXPORTS!$A$2:$A$235,0),MATCH(calculations!Y$3,EXPORTS!$B$1:$AI$1,0))</f>
        <v>164427932.74999997</v>
      </c>
      <c r="Z40">
        <f>INDEX(EXPORTS!$B$2:$AI$235,MATCH(calculations!$B40,EXPORTS!$A$2:$A$235,0),MATCH(calculations!Z$3,EXPORTS!$B$1:$AI$1,0))</f>
        <v>174526381.61999997</v>
      </c>
      <c r="AA40">
        <f>INDEX(EXPORTS!$B$2:$AI$235,MATCH(calculations!$B40,EXPORTS!$A$2:$A$235,0),MATCH(calculations!AA$3,EXPORTS!$B$1:$AI$1,0))</f>
        <v>141472361.50999999</v>
      </c>
      <c r="AB40">
        <f>INDEX(EXPORTS!$B$2:$AI$235,MATCH(calculations!$B40,EXPORTS!$A$2:$A$235,0),MATCH(calculations!AB$3,EXPORTS!$B$1:$AI$1,0))</f>
        <v>149839476.10999998</v>
      </c>
      <c r="AC40">
        <f>INDEX(EXPORTS!$B$2:$AI$235,MATCH(calculations!$B40,EXPORTS!$A$2:$A$235,0),MATCH(calculations!AC$3,EXPORTS!$B$1:$AI$1,0))</f>
        <v>210414343.26000005</v>
      </c>
      <c r="AD40">
        <f>INDEX(EXPORTS!$B$2:$AI$235,MATCH(calculations!$B40,EXPORTS!$A$2:$A$235,0),MATCH(calculations!AD$3,EXPORTS!$B$1:$AI$1,0))</f>
        <v>361053260.5200001</v>
      </c>
      <c r="AE40">
        <f>INDEX(EXPORTS!$B$2:$AI$235,MATCH(calculations!$B40,EXPORTS!$A$2:$A$235,0),MATCH(calculations!AE$3,EXPORTS!$B$1:$AI$1,0))</f>
        <v>231637860.66000003</v>
      </c>
      <c r="AF40">
        <f>INDEX(EXPORTS!$B$2:$AI$235,MATCH(calculations!$B40,EXPORTS!$A$2:$A$235,0),MATCH(calculations!AF$3,EXPORTS!$B$1:$AI$1,0))</f>
        <v>127528209.21999995</v>
      </c>
      <c r="AG40">
        <f>INDEX(EXPORTS!$B$2:$AI$235,MATCH(calculations!$B40,EXPORTS!$A$2:$A$235,0),MATCH(calculations!AG$3,EXPORTS!$B$1:$AI$1,0))</f>
        <v>218068714.78999993</v>
      </c>
      <c r="AH40">
        <f>INDEX(EXPORTS!$B$2:$AI$235,MATCH(calculations!$B40,EXPORTS!$A$2:$A$235,0),MATCH(calculations!AH$3,EXPORTS!$B$1:$AI$1,0))</f>
        <v>164538811.94999996</v>
      </c>
      <c r="AI40">
        <f>INDEX(EXPORTS!$B$2:$AI$235,MATCH(calculations!$B40,EXPORTS!$A$2:$A$235,0),MATCH(calculations!AI$3,EXPORTS!$B$1:$AI$1,0))</f>
        <v>246971228.45000002</v>
      </c>
      <c r="AJ40">
        <f>INDEX(EXPORTS!$B$2:$AI$235,MATCH(calculations!$B40,EXPORTS!$A$2:$A$235,0),MATCH(calculations!AJ$3,EXPORTS!$B$1:$AI$1,0))</f>
        <v>222792645.27000004</v>
      </c>
      <c r="AL40">
        <f>INDEX(IMPORTS!$B$2:$AI$246,MATCH(calculations!$B40,IMPORTS!$A$2:$A$246,0),MATCH(calculations!AL$3,IMPORTS!$B$1:$AI$1,0))</f>
        <v>170922596.90999994</v>
      </c>
      <c r="AM40">
        <f>INDEX(IMPORTS!$B$2:$AI$246,MATCH(calculations!$B40,IMPORTS!$A$2:$A$246,0),MATCH(calculations!AM$3,IMPORTS!$B$1:$AI$1,0))</f>
        <v>171035816.64000002</v>
      </c>
      <c r="AN40">
        <f>INDEX(IMPORTS!$B$2:$AI$246,MATCH(calculations!$B40,IMPORTS!$A$2:$A$246,0),MATCH(calculations!AN$3,IMPORTS!$B$1:$AI$1,0))</f>
        <v>233388226.63999987</v>
      </c>
      <c r="AO40">
        <f>INDEX(IMPORTS!$B$2:$AI$246,MATCH(calculations!$B40,IMPORTS!$A$2:$A$246,0),MATCH(calculations!AO$3,IMPORTS!$B$1:$AI$1,0))</f>
        <v>257559031.40999967</v>
      </c>
      <c r="AP40">
        <f>INDEX(IMPORTS!$B$2:$AI$246,MATCH(calculations!$B40,IMPORTS!$A$2:$A$246,0),MATCH(calculations!AP$3,IMPORTS!$B$1:$AI$1,0))</f>
        <v>309099186.82999969</v>
      </c>
      <c r="AQ40">
        <f>INDEX(IMPORTS!$B$2:$AI$246,MATCH(calculations!$B40,IMPORTS!$A$2:$A$246,0),MATCH(calculations!AQ$3,IMPORTS!$B$1:$AI$1,0))</f>
        <v>228703887.70000005</v>
      </c>
      <c r="AR40">
        <f>INDEX(IMPORTS!$B$2:$AI$246,MATCH(calculations!$B40,IMPORTS!$A$2:$A$246,0),MATCH(calculations!AR$3,IMPORTS!$B$1:$AI$1,0))</f>
        <v>149784466.19000006</v>
      </c>
      <c r="AS40">
        <f>INDEX(IMPORTS!$B$2:$AI$246,MATCH(calculations!$B40,IMPORTS!$A$2:$A$246,0),MATCH(calculations!AS$3,IMPORTS!$B$1:$AI$1,0))</f>
        <v>164988439.37000012</v>
      </c>
      <c r="AT40">
        <f>INDEX(IMPORTS!$B$2:$AI$246,MATCH(calculations!$B40,IMPORTS!$A$2:$A$246,0),MATCH(calculations!AT$3,IMPORTS!$B$1:$AI$1,0))</f>
        <v>234958910.73000002</v>
      </c>
      <c r="AU40">
        <f>INDEX(IMPORTS!$B$2:$AI$246,MATCH(calculations!$B40,IMPORTS!$A$2:$A$246,0),MATCH(calculations!AU$3,IMPORTS!$B$1:$AI$1,0))</f>
        <v>227595433.22999996</v>
      </c>
      <c r="AV40">
        <f>INDEX(IMPORTS!$B$2:$AI$246,MATCH(calculations!$B40,IMPORTS!$A$2:$A$246,0),MATCH(calculations!AV$3,IMPORTS!$B$1:$AI$1,0))</f>
        <v>143746214.98000002</v>
      </c>
      <c r="AW40">
        <f>INDEX(IMPORTS!$B$2:$AI$246,MATCH(calculations!$B40,IMPORTS!$A$2:$A$246,0),MATCH(calculations!AW$3,IMPORTS!$B$1:$AI$1,0))</f>
        <v>131198537.25999999</v>
      </c>
      <c r="AX40">
        <f>INDEX(IMPORTS!$B$2:$AI$246,MATCH(calculations!$B40,IMPORTS!$A$2:$A$246,0),MATCH(calculations!AX$3,IMPORTS!$B$1:$AI$1,0))</f>
        <v>189212018.74000001</v>
      </c>
      <c r="AY40">
        <f>INDEX(IMPORTS!$B$2:$AI$246,MATCH(calculations!$B40,IMPORTS!$A$2:$A$246,0),MATCH(calculations!AY$3,IMPORTS!$B$1:$AI$1,0))</f>
        <v>154808685.20999998</v>
      </c>
      <c r="AZ40">
        <f>INDEX(IMPORTS!$B$2:$AI$246,MATCH(calculations!$B40,IMPORTS!$A$2:$A$246,0),MATCH(calculations!AZ$3,IMPORTS!$B$1:$AI$1,0))</f>
        <v>209892119.52000022</v>
      </c>
      <c r="BA40">
        <f>INDEX(IMPORTS!$B$2:$AI$246,MATCH(calculations!$B40,IMPORTS!$A$2:$A$246,0),MATCH(calculations!BA$3,IMPORTS!$B$1:$AI$1,0))</f>
        <v>208865761.13000017</v>
      </c>
      <c r="BB40">
        <f>INDEX(IMPORTS!$B$2:$AI$246,MATCH(calculations!$B40,IMPORTS!$A$2:$A$246,0),MATCH(calculations!BB$3,IMPORTS!$B$1:$AI$1,0))</f>
        <v>176391557.76999998</v>
      </c>
      <c r="BC40">
        <f>INDEX(IMPORTS!$B$2:$AI$246,MATCH(calculations!$B40,IMPORTS!$A$2:$A$246,0),MATCH(calculations!BC$3,IMPORTS!$B$1:$AI$1,0))</f>
        <v>153120631.84000009</v>
      </c>
      <c r="BD40">
        <f>INDEX(IMPORTS!$B$2:$AI$246,MATCH(calculations!$B40,IMPORTS!$A$2:$A$246,0),MATCH(calculations!BD$3,IMPORTS!$B$1:$AI$1,0))</f>
        <v>192626238.74000001</v>
      </c>
      <c r="BE40">
        <f>INDEX(IMPORTS!$B$2:$AI$246,MATCH(calculations!$B40,IMPORTS!$A$2:$A$246,0),MATCH(calculations!BE$3,IMPORTS!$B$1:$AI$1,0))</f>
        <v>219792134.32999998</v>
      </c>
      <c r="BF40">
        <f>INDEX(IMPORTS!$B$2:$AI$246,MATCH(calculations!$B40,IMPORTS!$A$2:$A$246,0),MATCH(calculations!BF$3,IMPORTS!$B$1:$AI$1,0))</f>
        <v>148464727.52000007</v>
      </c>
      <c r="BG40">
        <f>INDEX(IMPORTS!$B$2:$AI$246,MATCH(calculations!$B40,IMPORTS!$A$2:$A$246,0),MATCH(calculations!BG$3,IMPORTS!$B$1:$AI$1,0))</f>
        <v>197727908.64999995</v>
      </c>
      <c r="BH40">
        <f>INDEX(IMPORTS!$B$2:$AI$246,MATCH(calculations!$B40,IMPORTS!$A$2:$A$246,0),MATCH(calculations!BH$3,IMPORTS!$B$1:$AI$1,0))</f>
        <v>179158437.57999989</v>
      </c>
      <c r="BI40">
        <f>INDEX(IMPORTS!$B$2:$AI$246,MATCH(calculations!$B40,IMPORTS!$A$2:$A$246,0),MATCH(calculations!BI$3,IMPORTS!$B$1:$AI$1,0))</f>
        <v>176112590.73000011</v>
      </c>
      <c r="BJ40">
        <f>INDEX(IMPORTS!$B$2:$AI$246,MATCH(calculations!$B40,IMPORTS!$A$2:$A$246,0),MATCH(calculations!BJ$3,IMPORTS!$B$1:$AI$1,0))</f>
        <v>131798868.42999998</v>
      </c>
      <c r="BK40">
        <f>INDEX(IMPORTS!$B$2:$AI$246,MATCH(calculations!$B40,IMPORTS!$A$2:$A$246,0),MATCH(calculations!BK$3,IMPORTS!$B$1:$AI$1,0))</f>
        <v>137842223.36000004</v>
      </c>
      <c r="BL40">
        <f>INDEX(IMPORTS!$B$2:$AI$246,MATCH(calculations!$B40,IMPORTS!$A$2:$A$246,0),MATCH(calculations!BL$3,IMPORTS!$B$1:$AI$1,0))</f>
        <v>148043612.31999987</v>
      </c>
      <c r="BM40">
        <f>INDEX(IMPORTS!$B$2:$AI$246,MATCH(calculations!$B40,IMPORTS!$A$2:$A$246,0),MATCH(calculations!BM$3,IMPORTS!$B$1:$AI$1,0))</f>
        <v>166335103.84999996</v>
      </c>
      <c r="BN40">
        <f>INDEX(IMPORTS!$B$2:$AI$246,MATCH(calculations!$B40,IMPORTS!$A$2:$A$246,0),MATCH(calculations!BN$3,IMPORTS!$B$1:$AI$1,0))</f>
        <v>226111856.77000004</v>
      </c>
      <c r="BO40">
        <f>INDEX(IMPORTS!$B$2:$AI$246,MATCH(calculations!$B40,IMPORTS!$A$2:$A$246,0),MATCH(calculations!BO$3,IMPORTS!$B$1:$AI$1,0))</f>
        <v>170838313.95999998</v>
      </c>
      <c r="BP40">
        <f>INDEX(IMPORTS!$B$2:$AI$246,MATCH(calculations!$B40,IMPORTS!$A$2:$A$246,0),MATCH(calculations!BP$3,IMPORTS!$B$1:$AI$1,0))</f>
        <v>149357413.79000008</v>
      </c>
      <c r="BQ40">
        <f>INDEX(IMPORTS!$B$2:$AI$246,MATCH(calculations!$B40,IMPORTS!$A$2:$A$246,0),MATCH(calculations!BQ$3,IMPORTS!$B$1:$AI$1,0))</f>
        <v>169923059.51999983</v>
      </c>
      <c r="BR40">
        <f>INDEX(IMPORTS!$B$2:$AI$246,MATCH(calculations!$B40,IMPORTS!$A$2:$A$246,0),MATCH(calculations!BR$3,IMPORTS!$B$1:$AI$1,0))</f>
        <v>139898317.54999998</v>
      </c>
      <c r="BS40">
        <f>INDEX(IMPORTS!$B$2:$AI$246,MATCH(calculations!$B40,IMPORTS!$A$2:$A$246,0),MATCH(calculations!BS$3,IMPORTS!$B$1:$AI$1,0))</f>
        <v>163149382.77999997</v>
      </c>
      <c r="BU40">
        <f t="shared" si="2"/>
        <v>378045851.23999989</v>
      </c>
      <c r="BV40">
        <f t="shared" si="3"/>
        <v>333549082.49000001</v>
      </c>
      <c r="BW40">
        <f t="shared" si="4"/>
        <v>422562818.01999986</v>
      </c>
      <c r="BX40">
        <f t="shared" si="5"/>
        <v>483141908.01999968</v>
      </c>
      <c r="BY40">
        <f t="shared" si="6"/>
        <v>531406673.38999981</v>
      </c>
      <c r="BZ40">
        <f t="shared" si="7"/>
        <v>440440838.94</v>
      </c>
      <c r="CA40">
        <f t="shared" si="8"/>
        <v>327253626.43000001</v>
      </c>
      <c r="CB40">
        <f t="shared" si="9"/>
        <v>380927805.2100001</v>
      </c>
      <c r="CC40">
        <f t="shared" si="10"/>
        <v>441717669.18000013</v>
      </c>
      <c r="CD40">
        <f t="shared" si="11"/>
        <v>402750128.30000001</v>
      </c>
      <c r="CE40">
        <f t="shared" si="12"/>
        <v>326391932.44999993</v>
      </c>
      <c r="CF40">
        <f t="shared" si="13"/>
        <v>374754634.87999994</v>
      </c>
      <c r="CG40">
        <f t="shared" si="14"/>
        <v>397809563.75999999</v>
      </c>
      <c r="CH40">
        <f t="shared" si="15"/>
        <v>400874955.26999992</v>
      </c>
      <c r="CI40">
        <f t="shared" si="16"/>
        <v>431323549.64000016</v>
      </c>
      <c r="CJ40">
        <f t="shared" si="17"/>
        <v>524138243.21000028</v>
      </c>
      <c r="CK40">
        <f t="shared" si="18"/>
        <v>416267503.9799999</v>
      </c>
      <c r="CL40">
        <f t="shared" si="19"/>
        <v>306782335.19000006</v>
      </c>
      <c r="CM40">
        <f t="shared" si="20"/>
        <v>361491717.04000008</v>
      </c>
      <c r="CN40">
        <f t="shared" si="21"/>
        <v>393577756.50999999</v>
      </c>
      <c r="CO40">
        <f t="shared" si="22"/>
        <v>293987674.57000005</v>
      </c>
      <c r="CP40">
        <f t="shared" si="23"/>
        <v>346348889.21999991</v>
      </c>
      <c r="CQ40">
        <f t="shared" si="24"/>
        <v>343586370.32999986</v>
      </c>
      <c r="CR40">
        <f t="shared" si="25"/>
        <v>350638972.35000008</v>
      </c>
      <c r="CS40">
        <f t="shared" si="26"/>
        <v>273271229.93999994</v>
      </c>
      <c r="CT40">
        <f t="shared" si="27"/>
        <v>287681699.47000003</v>
      </c>
      <c r="CU40">
        <f t="shared" si="28"/>
        <v>358457955.57999992</v>
      </c>
      <c r="CV40">
        <f t="shared" si="29"/>
        <v>527388364.37000006</v>
      </c>
      <c r="CW40">
        <f t="shared" si="30"/>
        <v>457749717.43000007</v>
      </c>
      <c r="CX40">
        <f t="shared" si="31"/>
        <v>298366523.17999995</v>
      </c>
      <c r="CY40">
        <f t="shared" si="32"/>
        <v>367426128.58000004</v>
      </c>
      <c r="CZ40">
        <f t="shared" si="33"/>
        <v>334461871.46999979</v>
      </c>
      <c r="DA40">
        <f t="shared" si="34"/>
        <v>386869546</v>
      </c>
      <c r="DB40">
        <f t="shared" si="35"/>
        <v>385942028.05000001</v>
      </c>
      <c r="DC40" t="str">
        <f t="shared" si="36"/>
        <v>Netherlands</v>
      </c>
      <c r="DD40">
        <f t="shared" si="37"/>
        <v>0.42311239312303123</v>
      </c>
      <c r="DE40">
        <f t="shared" si="38"/>
        <v>0.36346912769749568</v>
      </c>
      <c r="DF40">
        <f t="shared" si="41"/>
        <v>0.3987648676781087</v>
      </c>
      <c r="DG40">
        <f t="shared" si="42"/>
        <v>0.51497065056862978</v>
      </c>
      <c r="DH40">
        <f t="shared" si="43"/>
        <v>0.50196643301888821</v>
      </c>
      <c r="DI40">
        <f t="shared" si="44"/>
        <v>0.42420672526276987</v>
      </c>
      <c r="DJ40">
        <f t="shared" si="45"/>
        <v>0.33942370338168187</v>
      </c>
      <c r="DK40">
        <f t="shared" si="46"/>
        <v>0.3558940596481705</v>
      </c>
      <c r="DL40">
        <f t="shared" si="47"/>
        <v>0.43328663109799026</v>
      </c>
      <c r="DM40">
        <f t="shared" si="48"/>
        <v>0.38168145933403541</v>
      </c>
      <c r="DN40">
        <f t="shared" si="49"/>
        <v>0.32279508459445272</v>
      </c>
      <c r="DO40">
        <f t="shared" si="50"/>
        <v>0.39177050643841238</v>
      </c>
      <c r="DP40">
        <f t="shared" si="51"/>
        <v>0.44519805775012</v>
      </c>
      <c r="DQ40">
        <f t="shared" si="52"/>
        <v>0.3891250966844651</v>
      </c>
      <c r="DR40">
        <f t="shared" si="53"/>
        <v>0.43237426344200403</v>
      </c>
      <c r="DS40">
        <f t="shared" si="54"/>
        <v>0.48772467287400528</v>
      </c>
      <c r="DT40">
        <f t="shared" si="55"/>
        <v>0.37631386160311853</v>
      </c>
      <c r="DU40">
        <f t="shared" si="56"/>
        <v>0.30661413125362591</v>
      </c>
      <c r="DV40">
        <f t="shared" si="57"/>
        <v>0.32766985362462786</v>
      </c>
      <c r="DW40">
        <f t="shared" si="58"/>
        <v>0.35894094401511911</v>
      </c>
      <c r="DX40">
        <f t="shared" si="59"/>
        <v>0.29179764179974094</v>
      </c>
      <c r="DY40">
        <f t="shared" si="60"/>
        <v>0.29855927024699097</v>
      </c>
      <c r="DZ40">
        <f t="shared" si="61"/>
        <v>0.32649183165017959</v>
      </c>
      <c r="EA40">
        <f t="shared" si="62"/>
        <v>0.34491273972298575</v>
      </c>
      <c r="EB40">
        <f t="shared" si="63"/>
        <v>0.29068394542036285</v>
      </c>
      <c r="EC40">
        <f t="shared" si="64"/>
        <v>0.29798345835730089</v>
      </c>
      <c r="ED40">
        <f t="shared" si="65"/>
        <v>0.33338669780158464</v>
      </c>
      <c r="EE40">
        <f t="shared" si="66"/>
        <v>0.48499945913257281</v>
      </c>
      <c r="EF40">
        <f t="shared" si="67"/>
        <v>0.4171918057549312</v>
      </c>
      <c r="EG40">
        <f t="shared" si="68"/>
        <v>0.27757807789366507</v>
      </c>
      <c r="EH40">
        <f t="shared" si="69"/>
        <v>0.32391683695638757</v>
      </c>
      <c r="EI40">
        <f t="shared" si="70"/>
        <v>0.29499129288366066</v>
      </c>
      <c r="EJ40">
        <f t="shared" si="39"/>
        <v>0.33531368310185633</v>
      </c>
      <c r="EK40">
        <f t="shared" si="40"/>
        <v>0.29313752133518994</v>
      </c>
    </row>
    <row r="41" spans="1:141" x14ac:dyDescent="0.3">
      <c r="A41" s="23" t="s">
        <v>313</v>
      </c>
      <c r="B41" s="23" t="s">
        <v>206</v>
      </c>
      <c r="C41">
        <f>INDEX(EXPORTS!$B$2:$AI$235,MATCH(calculations!$B41,EXPORTS!$A$2:$A$235,0),MATCH(calculations!C$3,EXPORTS!$B$1:$AI$1,0))</f>
        <v>53329312.48999998</v>
      </c>
      <c r="D41">
        <f>INDEX(EXPORTS!$B$2:$AI$235,MATCH(calculations!$B41,EXPORTS!$A$2:$A$235,0),MATCH(calculations!D$3,EXPORTS!$B$1:$AI$1,0))</f>
        <v>46193176.390000001</v>
      </c>
      <c r="E41">
        <f>INDEX(EXPORTS!$B$2:$AI$235,MATCH(calculations!$B41,EXPORTS!$A$2:$A$235,0),MATCH(calculations!E$3,EXPORTS!$B$1:$AI$1,0))</f>
        <v>40004950.950000003</v>
      </c>
      <c r="F41">
        <f>INDEX(EXPORTS!$B$2:$AI$235,MATCH(calculations!$B41,EXPORTS!$A$2:$A$235,0),MATCH(calculations!F$3,EXPORTS!$B$1:$AI$1,0))</f>
        <v>34526625.159999996</v>
      </c>
      <c r="G41">
        <f>INDEX(EXPORTS!$B$2:$AI$235,MATCH(calculations!$B41,EXPORTS!$A$2:$A$235,0),MATCH(calculations!G$3,EXPORTS!$B$1:$AI$1,0))</f>
        <v>41806335.780000001</v>
      </c>
      <c r="H41">
        <f>INDEX(EXPORTS!$B$2:$AI$235,MATCH(calculations!$B41,EXPORTS!$A$2:$A$235,0),MATCH(calculations!H$3,EXPORTS!$B$1:$AI$1,0))</f>
        <v>32200039.409999993</v>
      </c>
      <c r="I41">
        <f>INDEX(EXPORTS!$B$2:$AI$235,MATCH(calculations!$B41,EXPORTS!$A$2:$A$235,0),MATCH(calculations!I$3,EXPORTS!$B$1:$AI$1,0))</f>
        <v>67409660.049999997</v>
      </c>
      <c r="J41">
        <f>INDEX(EXPORTS!$B$2:$AI$235,MATCH(calculations!$B41,EXPORTS!$A$2:$A$235,0),MATCH(calculations!J$3,EXPORTS!$B$1:$AI$1,0))</f>
        <v>38552096.230000004</v>
      </c>
      <c r="K41">
        <f>INDEX(EXPORTS!$B$2:$AI$235,MATCH(calculations!$B41,EXPORTS!$A$2:$A$235,0),MATCH(calculations!K$3,EXPORTS!$B$1:$AI$1,0))</f>
        <v>24150695.879999999</v>
      </c>
      <c r="L41">
        <f>INDEX(EXPORTS!$B$2:$AI$235,MATCH(calculations!$B41,EXPORTS!$A$2:$A$235,0),MATCH(calculations!L$3,EXPORTS!$B$1:$AI$1,0))</f>
        <v>31383324.040000003</v>
      </c>
      <c r="M41">
        <f>INDEX(EXPORTS!$B$2:$AI$235,MATCH(calculations!$B41,EXPORTS!$A$2:$A$235,0),MATCH(calculations!M$3,EXPORTS!$B$1:$AI$1,0))</f>
        <v>36563180.709999993</v>
      </c>
      <c r="N41">
        <f>INDEX(EXPORTS!$B$2:$AI$235,MATCH(calculations!$B41,EXPORTS!$A$2:$A$235,0),MATCH(calculations!N$3,EXPORTS!$B$1:$AI$1,0))</f>
        <v>34736097.859999999</v>
      </c>
      <c r="O41">
        <f>INDEX(EXPORTS!$B$2:$AI$235,MATCH(calculations!$B41,EXPORTS!$A$2:$A$235,0),MATCH(calculations!O$3,EXPORTS!$B$1:$AI$1,0))</f>
        <v>33234587.309999999</v>
      </c>
      <c r="P41">
        <f>INDEX(EXPORTS!$B$2:$AI$235,MATCH(calculations!$B41,EXPORTS!$A$2:$A$235,0),MATCH(calculations!P$3,EXPORTS!$B$1:$AI$1,0))</f>
        <v>38531589.540000007</v>
      </c>
      <c r="Q41">
        <f>INDEX(EXPORTS!$B$2:$AI$235,MATCH(calculations!$B41,EXPORTS!$A$2:$A$235,0),MATCH(calculations!Q$3,EXPORTS!$B$1:$AI$1,0))</f>
        <v>75218738.470000014</v>
      </c>
      <c r="R41">
        <f>INDEX(EXPORTS!$B$2:$AI$235,MATCH(calculations!$B41,EXPORTS!$A$2:$A$235,0),MATCH(calculations!R$3,EXPORTS!$B$1:$AI$1,0))</f>
        <v>30044671.360000003</v>
      </c>
      <c r="S41">
        <f>INDEX(EXPORTS!$B$2:$AI$235,MATCH(calculations!$B41,EXPORTS!$A$2:$A$235,0),MATCH(calculations!S$3,EXPORTS!$B$1:$AI$1,0))</f>
        <v>36206016.889999986</v>
      </c>
      <c r="T41">
        <f>INDEX(EXPORTS!$B$2:$AI$235,MATCH(calculations!$B41,EXPORTS!$A$2:$A$235,0),MATCH(calculations!T$3,EXPORTS!$B$1:$AI$1,0))</f>
        <v>36477822.229999982</v>
      </c>
      <c r="U41">
        <f>INDEX(EXPORTS!$B$2:$AI$235,MATCH(calculations!$B41,EXPORTS!$A$2:$A$235,0),MATCH(calculations!U$3,EXPORTS!$B$1:$AI$1,0))</f>
        <v>29095954.689999994</v>
      </c>
      <c r="V41">
        <f>INDEX(EXPORTS!$B$2:$AI$235,MATCH(calculations!$B41,EXPORTS!$A$2:$A$235,0),MATCH(calculations!V$3,EXPORTS!$B$1:$AI$1,0))</f>
        <v>94329894.36999999</v>
      </c>
      <c r="W41">
        <f>INDEX(EXPORTS!$B$2:$AI$235,MATCH(calculations!$B41,EXPORTS!$A$2:$A$235,0),MATCH(calculations!W$3,EXPORTS!$B$1:$AI$1,0))</f>
        <v>29210801</v>
      </c>
      <c r="X41">
        <f>INDEX(EXPORTS!$B$2:$AI$235,MATCH(calculations!$B41,EXPORTS!$A$2:$A$235,0),MATCH(calculations!X$3,EXPORTS!$B$1:$AI$1,0))</f>
        <v>85056553.439999983</v>
      </c>
      <c r="Y41">
        <f>INDEX(EXPORTS!$B$2:$AI$235,MATCH(calculations!$B41,EXPORTS!$A$2:$A$235,0),MATCH(calculations!Y$3,EXPORTS!$B$1:$AI$1,0))</f>
        <v>46613001.480000004</v>
      </c>
      <c r="Z41">
        <f>INDEX(EXPORTS!$B$2:$AI$235,MATCH(calculations!$B41,EXPORTS!$A$2:$A$235,0),MATCH(calculations!Z$3,EXPORTS!$B$1:$AI$1,0))</f>
        <v>47024591.710000008</v>
      </c>
      <c r="AA41">
        <f>INDEX(EXPORTS!$B$2:$AI$235,MATCH(calculations!$B41,EXPORTS!$A$2:$A$235,0),MATCH(calculations!AA$3,EXPORTS!$B$1:$AI$1,0))</f>
        <v>40891927.040000007</v>
      </c>
      <c r="AB41">
        <f>INDEX(EXPORTS!$B$2:$AI$235,MATCH(calculations!$B41,EXPORTS!$A$2:$A$235,0),MATCH(calculations!AB$3,EXPORTS!$B$1:$AI$1,0))</f>
        <v>33374875.630000003</v>
      </c>
      <c r="AC41">
        <f>INDEX(EXPORTS!$B$2:$AI$235,MATCH(calculations!$B41,EXPORTS!$A$2:$A$235,0),MATCH(calculations!AC$3,EXPORTS!$B$1:$AI$1,0))</f>
        <v>41837810.409999996</v>
      </c>
      <c r="AD41">
        <f>INDEX(EXPORTS!$B$2:$AI$235,MATCH(calculations!$B41,EXPORTS!$A$2:$A$235,0),MATCH(calculations!AD$3,EXPORTS!$B$1:$AI$1,0))</f>
        <v>54355697.550000012</v>
      </c>
      <c r="AE41">
        <f>INDEX(EXPORTS!$B$2:$AI$235,MATCH(calculations!$B41,EXPORTS!$A$2:$A$235,0),MATCH(calculations!AE$3,EXPORTS!$B$1:$AI$1,0))</f>
        <v>35219976.599999994</v>
      </c>
      <c r="AF41">
        <f>INDEX(EXPORTS!$B$2:$AI$235,MATCH(calculations!$B41,EXPORTS!$A$2:$A$235,0),MATCH(calculations!AF$3,EXPORTS!$B$1:$AI$1,0))</f>
        <v>37680503.920000002</v>
      </c>
      <c r="AG41">
        <f>INDEX(EXPORTS!$B$2:$AI$235,MATCH(calculations!$B41,EXPORTS!$A$2:$A$235,0),MATCH(calculations!AG$3,EXPORTS!$B$1:$AI$1,0))</f>
        <v>42263453.210000008</v>
      </c>
      <c r="AH41">
        <f>INDEX(EXPORTS!$B$2:$AI$235,MATCH(calculations!$B41,EXPORTS!$A$2:$A$235,0),MATCH(calculations!AH$3,EXPORTS!$B$1:$AI$1,0))</f>
        <v>48926023.709999993</v>
      </c>
      <c r="AI41">
        <f>INDEX(EXPORTS!$B$2:$AI$235,MATCH(calculations!$B41,EXPORTS!$A$2:$A$235,0),MATCH(calculations!AI$3,EXPORTS!$B$1:$AI$1,0))</f>
        <v>53289127.529999994</v>
      </c>
      <c r="AJ41">
        <f>INDEX(EXPORTS!$B$2:$AI$235,MATCH(calculations!$B41,EXPORTS!$A$2:$A$235,0),MATCH(calculations!AJ$3,EXPORTS!$B$1:$AI$1,0))</f>
        <v>40414042.029999986</v>
      </c>
      <c r="AL41">
        <f>INDEX(IMPORTS!$B$2:$AI$246,MATCH(calculations!$B41,IMPORTS!$A$2:$A$246,0),MATCH(calculations!AL$3,IMPORTS!$B$1:$AI$1,0))</f>
        <v>169414318.41000003</v>
      </c>
      <c r="AM41">
        <f>INDEX(IMPORTS!$B$2:$AI$246,MATCH(calculations!$B41,IMPORTS!$A$2:$A$246,0),MATCH(calculations!AM$3,IMPORTS!$B$1:$AI$1,0))</f>
        <v>249662027.0499998</v>
      </c>
      <c r="AN41">
        <f>INDEX(IMPORTS!$B$2:$AI$246,MATCH(calculations!$B41,IMPORTS!$A$2:$A$246,0),MATCH(calculations!AN$3,IMPORTS!$B$1:$AI$1,0))</f>
        <v>408773214.73000008</v>
      </c>
      <c r="AO41">
        <f>INDEX(IMPORTS!$B$2:$AI$246,MATCH(calculations!$B41,IMPORTS!$A$2:$A$246,0),MATCH(calculations!AO$3,IMPORTS!$B$1:$AI$1,0))</f>
        <v>317457161.79000002</v>
      </c>
      <c r="AP41">
        <f>INDEX(IMPORTS!$B$2:$AI$246,MATCH(calculations!$B41,IMPORTS!$A$2:$A$246,0),MATCH(calculations!AP$3,IMPORTS!$B$1:$AI$1,0))</f>
        <v>397018693.57000041</v>
      </c>
      <c r="AQ41">
        <f>INDEX(IMPORTS!$B$2:$AI$246,MATCH(calculations!$B41,IMPORTS!$A$2:$A$246,0),MATCH(calculations!AQ$3,IMPORTS!$B$1:$AI$1,0))</f>
        <v>393419784.14999986</v>
      </c>
      <c r="AR41">
        <f>INDEX(IMPORTS!$B$2:$AI$246,MATCH(calculations!$B41,IMPORTS!$A$2:$A$246,0),MATCH(calculations!AR$3,IMPORTS!$B$1:$AI$1,0))</f>
        <v>417488332.97999984</v>
      </c>
      <c r="AS41">
        <f>INDEX(IMPORTS!$B$2:$AI$246,MATCH(calculations!$B41,IMPORTS!$A$2:$A$246,0),MATCH(calculations!AS$3,IMPORTS!$B$1:$AI$1,0))</f>
        <v>379856597.0800001</v>
      </c>
      <c r="AT41">
        <f>INDEX(IMPORTS!$B$2:$AI$246,MATCH(calculations!$B41,IMPORTS!$A$2:$A$246,0),MATCH(calculations!AT$3,IMPORTS!$B$1:$AI$1,0))</f>
        <v>278626192.53000021</v>
      </c>
      <c r="AU41">
        <f>INDEX(IMPORTS!$B$2:$AI$246,MATCH(calculations!$B41,IMPORTS!$A$2:$A$246,0),MATCH(calculations!AU$3,IMPORTS!$B$1:$AI$1,0))</f>
        <v>326027626.71999997</v>
      </c>
      <c r="AV41">
        <f>INDEX(IMPORTS!$B$2:$AI$246,MATCH(calculations!$B41,IMPORTS!$A$2:$A$246,0),MATCH(calculations!AV$3,IMPORTS!$B$1:$AI$1,0))</f>
        <v>254800191.24999991</v>
      </c>
      <c r="AW41">
        <f>INDEX(IMPORTS!$B$2:$AI$246,MATCH(calculations!$B41,IMPORTS!$A$2:$A$246,0),MATCH(calculations!AW$3,IMPORTS!$B$1:$AI$1,0))</f>
        <v>162680250.30999997</v>
      </c>
      <c r="AX41">
        <f>INDEX(IMPORTS!$B$2:$AI$246,MATCH(calculations!$B41,IMPORTS!$A$2:$A$246,0),MATCH(calculations!AX$3,IMPORTS!$B$1:$AI$1,0))</f>
        <v>162088744.64999983</v>
      </c>
      <c r="AY41">
        <f>INDEX(IMPORTS!$B$2:$AI$246,MATCH(calculations!$B41,IMPORTS!$A$2:$A$246,0),MATCH(calculations!AY$3,IMPORTS!$B$1:$AI$1,0))</f>
        <v>229604231.29000014</v>
      </c>
      <c r="AZ41">
        <f>INDEX(IMPORTS!$B$2:$AI$246,MATCH(calculations!$B41,IMPORTS!$A$2:$A$246,0),MATCH(calculations!AZ$3,IMPORTS!$B$1:$AI$1,0))</f>
        <v>187531866.93999994</v>
      </c>
      <c r="BA41">
        <f>INDEX(IMPORTS!$B$2:$AI$246,MATCH(calculations!$B41,IMPORTS!$A$2:$A$246,0),MATCH(calculations!BA$3,IMPORTS!$B$1:$AI$1,0))</f>
        <v>244009887.62999994</v>
      </c>
      <c r="BB41">
        <f>INDEX(IMPORTS!$B$2:$AI$246,MATCH(calculations!$B41,IMPORTS!$A$2:$A$246,0),MATCH(calculations!BB$3,IMPORTS!$B$1:$AI$1,0))</f>
        <v>221790689.13999987</v>
      </c>
      <c r="BC41">
        <f>INDEX(IMPORTS!$B$2:$AI$246,MATCH(calculations!$B41,IMPORTS!$A$2:$A$246,0),MATCH(calculations!BC$3,IMPORTS!$B$1:$AI$1,0))</f>
        <v>198730673.36000001</v>
      </c>
      <c r="BD41">
        <f>INDEX(IMPORTS!$B$2:$AI$246,MATCH(calculations!$B41,IMPORTS!$A$2:$A$246,0),MATCH(calculations!BD$3,IMPORTS!$B$1:$AI$1,0))</f>
        <v>230627591.45000005</v>
      </c>
      <c r="BE41">
        <f>INDEX(IMPORTS!$B$2:$AI$246,MATCH(calculations!$B41,IMPORTS!$A$2:$A$246,0),MATCH(calculations!BE$3,IMPORTS!$B$1:$AI$1,0))</f>
        <v>212905898.5999999</v>
      </c>
      <c r="BF41">
        <f>INDEX(IMPORTS!$B$2:$AI$246,MATCH(calculations!$B41,IMPORTS!$A$2:$A$246,0),MATCH(calculations!BF$3,IMPORTS!$B$1:$AI$1,0))</f>
        <v>208462560.84999999</v>
      </c>
      <c r="BG41">
        <f>INDEX(IMPORTS!$B$2:$AI$246,MATCH(calculations!$B41,IMPORTS!$A$2:$A$246,0),MATCH(calculations!BG$3,IMPORTS!$B$1:$AI$1,0))</f>
        <v>197211908.36999995</v>
      </c>
      <c r="BH41">
        <f>INDEX(IMPORTS!$B$2:$AI$246,MATCH(calculations!$B41,IMPORTS!$A$2:$A$246,0),MATCH(calculations!BH$3,IMPORTS!$B$1:$AI$1,0))</f>
        <v>189885369.11000004</v>
      </c>
      <c r="BI41">
        <f>INDEX(IMPORTS!$B$2:$AI$246,MATCH(calculations!$B41,IMPORTS!$A$2:$A$246,0),MATCH(calculations!BI$3,IMPORTS!$B$1:$AI$1,0))</f>
        <v>175856886.42000002</v>
      </c>
      <c r="BJ41">
        <f>INDEX(IMPORTS!$B$2:$AI$246,MATCH(calculations!$B41,IMPORTS!$A$2:$A$246,0),MATCH(calculations!BJ$3,IMPORTS!$B$1:$AI$1,0))</f>
        <v>146620233.67000002</v>
      </c>
      <c r="BK41">
        <f>INDEX(IMPORTS!$B$2:$AI$246,MATCH(calculations!$B41,IMPORTS!$A$2:$A$246,0),MATCH(calculations!BK$3,IMPORTS!$B$1:$AI$1,0))</f>
        <v>140654102.49000001</v>
      </c>
      <c r="BL41">
        <f>INDEX(IMPORTS!$B$2:$AI$246,MATCH(calculations!$B41,IMPORTS!$A$2:$A$246,0),MATCH(calculations!BL$3,IMPORTS!$B$1:$AI$1,0))</f>
        <v>202464364.22999987</v>
      </c>
      <c r="BM41">
        <f>INDEX(IMPORTS!$B$2:$AI$246,MATCH(calculations!$B41,IMPORTS!$A$2:$A$246,0),MATCH(calculations!BM$3,IMPORTS!$B$1:$AI$1,0))</f>
        <v>238498984.86999997</v>
      </c>
      <c r="BN41">
        <f>INDEX(IMPORTS!$B$2:$AI$246,MATCH(calculations!$B41,IMPORTS!$A$2:$A$246,0),MATCH(calculations!BN$3,IMPORTS!$B$1:$AI$1,0))</f>
        <v>201591817.98999995</v>
      </c>
      <c r="BO41">
        <f>INDEX(IMPORTS!$B$2:$AI$246,MATCH(calculations!$B41,IMPORTS!$A$2:$A$246,0),MATCH(calculations!BO$3,IMPORTS!$B$1:$AI$1,0))</f>
        <v>218125586.71000004</v>
      </c>
      <c r="BP41">
        <f>INDEX(IMPORTS!$B$2:$AI$246,MATCH(calculations!$B41,IMPORTS!$A$2:$A$246,0),MATCH(calculations!BP$3,IMPORTS!$B$1:$AI$1,0))</f>
        <v>257021051.03000009</v>
      </c>
      <c r="BQ41">
        <f>INDEX(IMPORTS!$B$2:$AI$246,MATCH(calculations!$B41,IMPORTS!$A$2:$A$246,0),MATCH(calculations!BQ$3,IMPORTS!$B$1:$AI$1,0))</f>
        <v>194927733.84999985</v>
      </c>
      <c r="BR41">
        <f>INDEX(IMPORTS!$B$2:$AI$246,MATCH(calculations!$B41,IMPORTS!$A$2:$A$246,0),MATCH(calculations!BR$3,IMPORTS!$B$1:$AI$1,0))</f>
        <v>197400591.94</v>
      </c>
      <c r="BS41">
        <f>INDEX(IMPORTS!$B$2:$AI$246,MATCH(calculations!$B41,IMPORTS!$A$2:$A$246,0),MATCH(calculations!BS$3,IMPORTS!$B$1:$AI$1,0))</f>
        <v>245311631.00999993</v>
      </c>
      <c r="BU41">
        <f t="shared" si="2"/>
        <v>222743630.90000001</v>
      </c>
      <c r="BV41">
        <f t="shared" si="3"/>
        <v>295855203.43999982</v>
      </c>
      <c r="BW41">
        <f t="shared" si="4"/>
        <v>448778165.68000007</v>
      </c>
      <c r="BX41">
        <f t="shared" si="5"/>
        <v>351983786.95000005</v>
      </c>
      <c r="BY41">
        <f t="shared" si="6"/>
        <v>438825029.35000038</v>
      </c>
      <c r="BZ41">
        <f t="shared" si="7"/>
        <v>425619823.55999982</v>
      </c>
      <c r="CA41">
        <f t="shared" si="8"/>
        <v>484897993.02999985</v>
      </c>
      <c r="CB41">
        <f t="shared" si="9"/>
        <v>418408693.31000012</v>
      </c>
      <c r="CC41">
        <f t="shared" si="10"/>
        <v>302776888.41000021</v>
      </c>
      <c r="CD41">
        <f t="shared" si="11"/>
        <v>357410950.75999999</v>
      </c>
      <c r="CE41">
        <f t="shared" si="12"/>
        <v>291363371.95999992</v>
      </c>
      <c r="CF41">
        <f t="shared" si="13"/>
        <v>197416348.16999996</v>
      </c>
      <c r="CG41">
        <f t="shared" si="14"/>
        <v>195323331.95999983</v>
      </c>
      <c r="CH41">
        <f t="shared" si="15"/>
        <v>268135820.83000016</v>
      </c>
      <c r="CI41">
        <f t="shared" si="16"/>
        <v>262750605.40999997</v>
      </c>
      <c r="CJ41">
        <f t="shared" si="17"/>
        <v>274054558.98999995</v>
      </c>
      <c r="CK41">
        <f t="shared" si="18"/>
        <v>257996706.02999985</v>
      </c>
      <c r="CL41">
        <f t="shared" si="19"/>
        <v>235208495.59</v>
      </c>
      <c r="CM41">
        <f t="shared" si="20"/>
        <v>259723546.14000005</v>
      </c>
      <c r="CN41">
        <f t="shared" si="21"/>
        <v>307235792.96999991</v>
      </c>
      <c r="CO41">
        <f t="shared" si="22"/>
        <v>237673361.84999999</v>
      </c>
      <c r="CP41">
        <f t="shared" si="23"/>
        <v>282268461.80999994</v>
      </c>
      <c r="CQ41">
        <f t="shared" si="24"/>
        <v>236498370.59000003</v>
      </c>
      <c r="CR41">
        <f t="shared" si="25"/>
        <v>222881478.13000003</v>
      </c>
      <c r="CS41">
        <f t="shared" si="26"/>
        <v>187512160.71000004</v>
      </c>
      <c r="CT41">
        <f t="shared" si="27"/>
        <v>174028978.12</v>
      </c>
      <c r="CU41">
        <f t="shared" si="28"/>
        <v>244302174.63999987</v>
      </c>
      <c r="CV41">
        <f t="shared" si="29"/>
        <v>292854682.41999996</v>
      </c>
      <c r="CW41">
        <f t="shared" si="30"/>
        <v>236811794.58999994</v>
      </c>
      <c r="CX41">
        <f t="shared" si="31"/>
        <v>255806090.63000005</v>
      </c>
      <c r="CY41">
        <f t="shared" si="32"/>
        <v>299284504.24000013</v>
      </c>
      <c r="CZ41">
        <f t="shared" si="33"/>
        <v>243853757.55999982</v>
      </c>
      <c r="DA41">
        <f t="shared" si="34"/>
        <v>250689719.47</v>
      </c>
      <c r="DB41">
        <f t="shared" si="35"/>
        <v>285725673.0399999</v>
      </c>
      <c r="DC41" t="str">
        <f t="shared" si="36"/>
        <v>Poland</v>
      </c>
      <c r="DD41">
        <f t="shared" si="37"/>
        <v>0.24929671999807498</v>
      </c>
      <c r="DE41">
        <f t="shared" si="38"/>
        <v>0.32239402943740908</v>
      </c>
      <c r="DF41">
        <f t="shared" si="41"/>
        <v>0.42350381581784019</v>
      </c>
      <c r="DG41">
        <f t="shared" si="42"/>
        <v>0.37517200794708994</v>
      </c>
      <c r="DH41">
        <f t="shared" si="43"/>
        <v>0.41451386618279878</v>
      </c>
      <c r="DI41">
        <f t="shared" si="44"/>
        <v>0.40993199448496498</v>
      </c>
      <c r="DJ41">
        <f t="shared" si="45"/>
        <v>0.50293063014167294</v>
      </c>
      <c r="DK41">
        <f t="shared" si="46"/>
        <v>0.39091178542897581</v>
      </c>
      <c r="DL41">
        <f t="shared" si="47"/>
        <v>0.29699780449588825</v>
      </c>
      <c r="DM41">
        <f t="shared" si="48"/>
        <v>0.33871406532843523</v>
      </c>
      <c r="DN41">
        <f t="shared" si="49"/>
        <v>0.28815253978117494</v>
      </c>
      <c r="DO41">
        <f t="shared" si="50"/>
        <v>0.20638010981918462</v>
      </c>
      <c r="DP41">
        <f t="shared" si="51"/>
        <v>0.21859094386764338</v>
      </c>
      <c r="DQ41">
        <f t="shared" si="52"/>
        <v>0.26027661701831073</v>
      </c>
      <c r="DR41">
        <f t="shared" si="53"/>
        <v>0.26339067175420855</v>
      </c>
      <c r="DS41">
        <f t="shared" si="54"/>
        <v>0.25501510691993956</v>
      </c>
      <c r="DT41">
        <f t="shared" si="55"/>
        <v>0.23323400409295106</v>
      </c>
      <c r="DU41">
        <f t="shared" si="56"/>
        <v>0.23507953446581276</v>
      </c>
      <c r="DV41">
        <f t="shared" si="57"/>
        <v>0.23542330940087941</v>
      </c>
      <c r="DW41">
        <f t="shared" si="58"/>
        <v>0.28019750542249833</v>
      </c>
      <c r="DX41">
        <f t="shared" si="59"/>
        <v>0.23590283711004117</v>
      </c>
      <c r="DY41">
        <f t="shared" si="60"/>
        <v>0.24332073407691426</v>
      </c>
      <c r="DZ41">
        <f t="shared" si="61"/>
        <v>0.22473180796447367</v>
      </c>
      <c r="EA41">
        <f t="shared" si="62"/>
        <v>0.21924163403773739</v>
      </c>
      <c r="EB41">
        <f t="shared" si="63"/>
        <v>0.19946034824612743</v>
      </c>
      <c r="EC41">
        <f t="shared" si="64"/>
        <v>0.18026088155806544</v>
      </c>
      <c r="ED41">
        <f t="shared" si="65"/>
        <v>0.22721519776898463</v>
      </c>
      <c r="EE41">
        <f t="shared" si="66"/>
        <v>0.2693164509759533</v>
      </c>
      <c r="EF41">
        <f t="shared" si="67"/>
        <v>0.21582960392362446</v>
      </c>
      <c r="EG41">
        <f t="shared" si="68"/>
        <v>0.2379830089307009</v>
      </c>
      <c r="EH41">
        <f t="shared" si="69"/>
        <v>0.26384430072553711</v>
      </c>
      <c r="EI41">
        <f t="shared" si="70"/>
        <v>0.21507604110747019</v>
      </c>
      <c r="EJ41">
        <f t="shared" si="39"/>
        <v>0.21728175303635</v>
      </c>
      <c r="EK41">
        <f t="shared" si="40"/>
        <v>0.21701942128449278</v>
      </c>
    </row>
    <row r="42" spans="1:141" x14ac:dyDescent="0.3">
      <c r="A42" s="23" t="s">
        <v>207</v>
      </c>
      <c r="B42" s="23" t="s">
        <v>207</v>
      </c>
      <c r="C42">
        <f>INDEX(EXPORTS!$B$2:$AI$235,MATCH(calculations!$B42,EXPORTS!$A$2:$A$235,0),MATCH(calculations!C$3,EXPORTS!$B$1:$AI$1,0))</f>
        <v>11165433.530000001</v>
      </c>
      <c r="D42">
        <f>INDEX(EXPORTS!$B$2:$AI$235,MATCH(calculations!$B42,EXPORTS!$A$2:$A$235,0),MATCH(calculations!D$3,EXPORTS!$B$1:$AI$1,0))</f>
        <v>9044660.6199999992</v>
      </c>
      <c r="E42">
        <f>INDEX(EXPORTS!$B$2:$AI$235,MATCH(calculations!$B42,EXPORTS!$A$2:$A$235,0),MATCH(calculations!E$3,EXPORTS!$B$1:$AI$1,0))</f>
        <v>12132610.050000001</v>
      </c>
      <c r="F42">
        <f>INDEX(EXPORTS!$B$2:$AI$235,MATCH(calculations!$B42,EXPORTS!$A$2:$A$235,0),MATCH(calculations!F$3,EXPORTS!$B$1:$AI$1,0))</f>
        <v>8796625.0999999996</v>
      </c>
      <c r="G42">
        <f>INDEX(EXPORTS!$B$2:$AI$235,MATCH(calculations!$B42,EXPORTS!$A$2:$A$235,0),MATCH(calculations!G$3,EXPORTS!$B$1:$AI$1,0))</f>
        <v>9216171.1300000008</v>
      </c>
      <c r="H42">
        <f>INDEX(EXPORTS!$B$2:$AI$235,MATCH(calculations!$B42,EXPORTS!$A$2:$A$235,0),MATCH(calculations!H$3,EXPORTS!$B$1:$AI$1,0))</f>
        <v>7569647.1999999993</v>
      </c>
      <c r="I42">
        <f>INDEX(EXPORTS!$B$2:$AI$235,MATCH(calculations!$B42,EXPORTS!$A$2:$A$235,0),MATCH(calculations!I$3,EXPORTS!$B$1:$AI$1,0))</f>
        <v>4397602.9899999993</v>
      </c>
      <c r="J42">
        <f>INDEX(EXPORTS!$B$2:$AI$235,MATCH(calculations!$B42,EXPORTS!$A$2:$A$235,0),MATCH(calculations!J$3,EXPORTS!$B$1:$AI$1,0))</f>
        <v>5869878.3100000005</v>
      </c>
      <c r="K42">
        <f>INDEX(EXPORTS!$B$2:$AI$235,MATCH(calculations!$B42,EXPORTS!$A$2:$A$235,0),MATCH(calculations!K$3,EXPORTS!$B$1:$AI$1,0))</f>
        <v>14942587.239999998</v>
      </c>
      <c r="L42">
        <f>INDEX(EXPORTS!$B$2:$AI$235,MATCH(calculations!$B42,EXPORTS!$A$2:$A$235,0),MATCH(calculations!L$3,EXPORTS!$B$1:$AI$1,0))</f>
        <v>9457769.3599999975</v>
      </c>
      <c r="M42">
        <f>INDEX(EXPORTS!$B$2:$AI$235,MATCH(calculations!$B42,EXPORTS!$A$2:$A$235,0),MATCH(calculations!M$3,EXPORTS!$B$1:$AI$1,0))</f>
        <v>10752120.219999999</v>
      </c>
      <c r="N42">
        <f>INDEX(EXPORTS!$B$2:$AI$235,MATCH(calculations!$B42,EXPORTS!$A$2:$A$235,0),MATCH(calculations!N$3,EXPORTS!$B$1:$AI$1,0))</f>
        <v>8837169.4199999999</v>
      </c>
      <c r="O42">
        <f>INDEX(EXPORTS!$B$2:$AI$235,MATCH(calculations!$B42,EXPORTS!$A$2:$A$235,0),MATCH(calculations!O$3,EXPORTS!$B$1:$AI$1,0))</f>
        <v>5748602.3999999985</v>
      </c>
      <c r="P42">
        <f>INDEX(EXPORTS!$B$2:$AI$235,MATCH(calculations!$B42,EXPORTS!$A$2:$A$235,0),MATCH(calculations!P$3,EXPORTS!$B$1:$AI$1,0))</f>
        <v>7689346.8299999991</v>
      </c>
      <c r="Q42">
        <f>INDEX(EXPORTS!$B$2:$AI$235,MATCH(calculations!$B42,EXPORTS!$A$2:$A$235,0),MATCH(calculations!Q$3,EXPORTS!$B$1:$AI$1,0))</f>
        <v>5499607.0199999996</v>
      </c>
      <c r="R42">
        <f>INDEX(EXPORTS!$B$2:$AI$235,MATCH(calculations!$B42,EXPORTS!$A$2:$A$235,0),MATCH(calculations!R$3,EXPORTS!$B$1:$AI$1,0))</f>
        <v>9171845.5599999987</v>
      </c>
      <c r="S42">
        <f>INDEX(EXPORTS!$B$2:$AI$235,MATCH(calculations!$B42,EXPORTS!$A$2:$A$235,0),MATCH(calculations!S$3,EXPORTS!$B$1:$AI$1,0))</f>
        <v>10138926.75</v>
      </c>
      <c r="T42">
        <f>INDEX(EXPORTS!$B$2:$AI$235,MATCH(calculations!$B42,EXPORTS!$A$2:$A$235,0),MATCH(calculations!T$3,EXPORTS!$B$1:$AI$1,0))</f>
        <v>3830953.7299999995</v>
      </c>
      <c r="U42">
        <f>INDEX(EXPORTS!$B$2:$AI$235,MATCH(calculations!$B42,EXPORTS!$A$2:$A$235,0),MATCH(calculations!U$3,EXPORTS!$B$1:$AI$1,0))</f>
        <v>3998020.2</v>
      </c>
      <c r="V42">
        <f>INDEX(EXPORTS!$B$2:$AI$235,MATCH(calculations!$B42,EXPORTS!$A$2:$A$235,0),MATCH(calculations!V$3,EXPORTS!$B$1:$AI$1,0))</f>
        <v>6615514.3399999999</v>
      </c>
      <c r="W42">
        <f>INDEX(EXPORTS!$B$2:$AI$235,MATCH(calculations!$B42,EXPORTS!$A$2:$A$235,0),MATCH(calculations!W$3,EXPORTS!$B$1:$AI$1,0))</f>
        <v>3459369.65</v>
      </c>
      <c r="X42">
        <f>INDEX(EXPORTS!$B$2:$AI$235,MATCH(calculations!$B42,EXPORTS!$A$2:$A$235,0),MATCH(calculations!X$3,EXPORTS!$B$1:$AI$1,0))</f>
        <v>8194785.129999998</v>
      </c>
      <c r="Y42">
        <f>INDEX(EXPORTS!$B$2:$AI$235,MATCH(calculations!$B42,EXPORTS!$A$2:$A$235,0),MATCH(calculations!Y$3,EXPORTS!$B$1:$AI$1,0))</f>
        <v>8051476.9799999995</v>
      </c>
      <c r="Z42">
        <f>INDEX(EXPORTS!$B$2:$AI$235,MATCH(calculations!$B42,EXPORTS!$A$2:$A$235,0),MATCH(calculations!Z$3,EXPORTS!$B$1:$AI$1,0))</f>
        <v>5328335.91</v>
      </c>
      <c r="AA42">
        <f>INDEX(EXPORTS!$B$2:$AI$235,MATCH(calculations!$B42,EXPORTS!$A$2:$A$235,0),MATCH(calculations!AA$3,EXPORTS!$B$1:$AI$1,0))</f>
        <v>12577240.300000001</v>
      </c>
      <c r="AB42">
        <f>INDEX(EXPORTS!$B$2:$AI$235,MATCH(calculations!$B42,EXPORTS!$A$2:$A$235,0),MATCH(calculations!AB$3,EXPORTS!$B$1:$AI$1,0))</f>
        <v>23328529.789999999</v>
      </c>
      <c r="AC42">
        <f>INDEX(EXPORTS!$B$2:$AI$235,MATCH(calculations!$B42,EXPORTS!$A$2:$A$235,0),MATCH(calculations!AC$3,EXPORTS!$B$1:$AI$1,0))</f>
        <v>4818311.8800000008</v>
      </c>
      <c r="AD42">
        <f>INDEX(EXPORTS!$B$2:$AI$235,MATCH(calculations!$B42,EXPORTS!$A$2:$A$235,0),MATCH(calculations!AD$3,EXPORTS!$B$1:$AI$1,0))</f>
        <v>6575425.120000001</v>
      </c>
      <c r="AE42">
        <f>INDEX(EXPORTS!$B$2:$AI$235,MATCH(calculations!$B42,EXPORTS!$A$2:$A$235,0),MATCH(calculations!AE$3,EXPORTS!$B$1:$AI$1,0))</f>
        <v>5118775.1900000004</v>
      </c>
      <c r="AF42">
        <f>INDEX(EXPORTS!$B$2:$AI$235,MATCH(calculations!$B42,EXPORTS!$A$2:$A$235,0),MATCH(calculations!AF$3,EXPORTS!$B$1:$AI$1,0))</f>
        <v>5935094.1799999997</v>
      </c>
      <c r="AG42">
        <f>INDEX(EXPORTS!$B$2:$AI$235,MATCH(calculations!$B42,EXPORTS!$A$2:$A$235,0),MATCH(calculations!AG$3,EXPORTS!$B$1:$AI$1,0))</f>
        <v>6376097.54</v>
      </c>
      <c r="AH42">
        <f>INDEX(EXPORTS!$B$2:$AI$235,MATCH(calculations!$B42,EXPORTS!$A$2:$A$235,0),MATCH(calculations!AH$3,EXPORTS!$B$1:$AI$1,0))</f>
        <v>10112891.309999999</v>
      </c>
      <c r="AI42">
        <f>INDEX(EXPORTS!$B$2:$AI$235,MATCH(calculations!$B42,EXPORTS!$A$2:$A$235,0),MATCH(calculations!AI$3,EXPORTS!$B$1:$AI$1,0))</f>
        <v>5503700.9099999992</v>
      </c>
      <c r="AJ42">
        <f>INDEX(EXPORTS!$B$2:$AI$235,MATCH(calculations!$B42,EXPORTS!$A$2:$A$235,0),MATCH(calculations!AJ$3,EXPORTS!$B$1:$AI$1,0))</f>
        <v>5040777.78</v>
      </c>
      <c r="AL42">
        <f>INDEX(IMPORTS!$B$2:$AI$246,MATCH(calculations!$B42,IMPORTS!$A$2:$A$246,0),MATCH(calculations!AL$3,IMPORTS!$B$1:$AI$1,0))</f>
        <v>54070763.120000035</v>
      </c>
      <c r="AM42">
        <f>INDEX(IMPORTS!$B$2:$AI$246,MATCH(calculations!$B42,IMPORTS!$A$2:$A$246,0),MATCH(calculations!AM$3,IMPORTS!$B$1:$AI$1,0))</f>
        <v>53984500.610000037</v>
      </c>
      <c r="AN42">
        <f>INDEX(IMPORTS!$B$2:$AI$246,MATCH(calculations!$B42,IMPORTS!$A$2:$A$246,0),MATCH(calculations!AN$3,IMPORTS!$B$1:$AI$1,0))</f>
        <v>62845385.570000015</v>
      </c>
      <c r="AO42">
        <f>INDEX(IMPORTS!$B$2:$AI$246,MATCH(calculations!$B42,IMPORTS!$A$2:$A$246,0),MATCH(calculations!AO$3,IMPORTS!$B$1:$AI$1,0))</f>
        <v>56086173.87000002</v>
      </c>
      <c r="AP42">
        <f>INDEX(IMPORTS!$B$2:$AI$246,MATCH(calculations!$B42,IMPORTS!$A$2:$A$246,0),MATCH(calculations!AP$3,IMPORTS!$B$1:$AI$1,0))</f>
        <v>62053227.869999975</v>
      </c>
      <c r="AQ42">
        <f>INDEX(IMPORTS!$B$2:$AI$246,MATCH(calculations!$B42,IMPORTS!$A$2:$A$246,0),MATCH(calculations!AQ$3,IMPORTS!$B$1:$AI$1,0))</f>
        <v>55879066.99000001</v>
      </c>
      <c r="AR42">
        <f>INDEX(IMPORTS!$B$2:$AI$246,MATCH(calculations!$B42,IMPORTS!$A$2:$A$246,0),MATCH(calculations!AR$3,IMPORTS!$B$1:$AI$1,0))</f>
        <v>60545050.920000002</v>
      </c>
      <c r="AS42">
        <f>INDEX(IMPORTS!$B$2:$AI$246,MATCH(calculations!$B42,IMPORTS!$A$2:$A$246,0),MATCH(calculations!AS$3,IMPORTS!$B$1:$AI$1,0))</f>
        <v>68488613.589999974</v>
      </c>
      <c r="AT42">
        <f>INDEX(IMPORTS!$B$2:$AI$246,MATCH(calculations!$B42,IMPORTS!$A$2:$A$246,0),MATCH(calculations!AT$3,IMPORTS!$B$1:$AI$1,0))</f>
        <v>59724834.599999987</v>
      </c>
      <c r="AU42">
        <f>INDEX(IMPORTS!$B$2:$AI$246,MATCH(calculations!$B42,IMPORTS!$A$2:$A$246,0),MATCH(calculations!AU$3,IMPORTS!$B$1:$AI$1,0))</f>
        <v>60709109.739999965</v>
      </c>
      <c r="AV42">
        <f>INDEX(IMPORTS!$B$2:$AI$246,MATCH(calculations!$B42,IMPORTS!$A$2:$A$246,0),MATCH(calculations!AV$3,IMPORTS!$B$1:$AI$1,0))</f>
        <v>54192290.759999968</v>
      </c>
      <c r="AW42">
        <f>INDEX(IMPORTS!$B$2:$AI$246,MATCH(calculations!$B42,IMPORTS!$A$2:$A$246,0),MATCH(calculations!AW$3,IMPORTS!$B$1:$AI$1,0))</f>
        <v>52890142.690000013</v>
      </c>
      <c r="AX42">
        <f>INDEX(IMPORTS!$B$2:$AI$246,MATCH(calculations!$B42,IMPORTS!$A$2:$A$246,0),MATCH(calculations!AX$3,IMPORTS!$B$1:$AI$1,0))</f>
        <v>73240093.680000007</v>
      </c>
      <c r="AY42">
        <f>INDEX(IMPORTS!$B$2:$AI$246,MATCH(calculations!$B42,IMPORTS!$A$2:$A$246,0),MATCH(calculations!AY$3,IMPORTS!$B$1:$AI$1,0))</f>
        <v>55081820.959999971</v>
      </c>
      <c r="AZ42">
        <f>INDEX(IMPORTS!$B$2:$AI$246,MATCH(calculations!$B42,IMPORTS!$A$2:$A$246,0),MATCH(calculations!AZ$3,IMPORTS!$B$1:$AI$1,0))</f>
        <v>53663865.799999982</v>
      </c>
      <c r="BA42">
        <f>INDEX(IMPORTS!$B$2:$AI$246,MATCH(calculations!$B42,IMPORTS!$A$2:$A$246,0),MATCH(calculations!BA$3,IMPORTS!$B$1:$AI$1,0))</f>
        <v>62188975.230000034</v>
      </c>
      <c r="BB42">
        <f>INDEX(IMPORTS!$B$2:$AI$246,MATCH(calculations!$B42,IMPORTS!$A$2:$A$246,0),MATCH(calculations!BB$3,IMPORTS!$B$1:$AI$1,0))</f>
        <v>58083389.820000015</v>
      </c>
      <c r="BC42">
        <f>INDEX(IMPORTS!$B$2:$AI$246,MATCH(calculations!$B42,IMPORTS!$A$2:$A$246,0),MATCH(calculations!BC$3,IMPORTS!$B$1:$AI$1,0))</f>
        <v>64353028.030000046</v>
      </c>
      <c r="BD42">
        <f>INDEX(IMPORTS!$B$2:$AI$246,MATCH(calculations!$B42,IMPORTS!$A$2:$A$246,0),MATCH(calculations!BD$3,IMPORTS!$B$1:$AI$1,0))</f>
        <v>65204138.649999976</v>
      </c>
      <c r="BE42">
        <f>INDEX(IMPORTS!$B$2:$AI$246,MATCH(calculations!$B42,IMPORTS!$A$2:$A$246,0),MATCH(calculations!BE$3,IMPORTS!$B$1:$AI$1,0))</f>
        <v>64825550.939999975</v>
      </c>
      <c r="BF42">
        <f>INDEX(IMPORTS!$B$2:$AI$246,MATCH(calculations!$B42,IMPORTS!$A$2:$A$246,0),MATCH(calculations!BF$3,IMPORTS!$B$1:$AI$1,0))</f>
        <v>61467510.809999987</v>
      </c>
      <c r="BG42">
        <f>INDEX(IMPORTS!$B$2:$AI$246,MATCH(calculations!$B42,IMPORTS!$A$2:$A$246,0),MATCH(calculations!BG$3,IMPORTS!$B$1:$AI$1,0))</f>
        <v>63539686.599999972</v>
      </c>
      <c r="BH42">
        <f>INDEX(IMPORTS!$B$2:$AI$246,MATCH(calculations!$B42,IMPORTS!$A$2:$A$246,0),MATCH(calculations!BH$3,IMPORTS!$B$1:$AI$1,0))</f>
        <v>57094488.579999983</v>
      </c>
      <c r="BI42">
        <f>INDEX(IMPORTS!$B$2:$AI$246,MATCH(calculations!$B42,IMPORTS!$A$2:$A$246,0),MATCH(calculations!BI$3,IMPORTS!$B$1:$AI$1,0))</f>
        <v>52028731.969999999</v>
      </c>
      <c r="BJ42">
        <f>INDEX(IMPORTS!$B$2:$AI$246,MATCH(calculations!$B42,IMPORTS!$A$2:$A$246,0),MATCH(calculations!BJ$3,IMPORTS!$B$1:$AI$1,0))</f>
        <v>59415835.449999988</v>
      </c>
      <c r="BK42">
        <f>INDEX(IMPORTS!$B$2:$AI$246,MATCH(calculations!$B42,IMPORTS!$A$2:$A$246,0),MATCH(calculations!BK$3,IMPORTS!$B$1:$AI$1,0))</f>
        <v>50065600.340000011</v>
      </c>
      <c r="BL42">
        <f>INDEX(IMPORTS!$B$2:$AI$246,MATCH(calculations!$B42,IMPORTS!$A$2:$A$246,0),MATCH(calculations!BL$3,IMPORTS!$B$1:$AI$1,0))</f>
        <v>67135970.430000007</v>
      </c>
      <c r="BM42">
        <f>INDEX(IMPORTS!$B$2:$AI$246,MATCH(calculations!$B42,IMPORTS!$A$2:$A$246,0),MATCH(calculations!BM$3,IMPORTS!$B$1:$AI$1,0))</f>
        <v>66367588.730000004</v>
      </c>
      <c r="BN42">
        <f>INDEX(IMPORTS!$B$2:$AI$246,MATCH(calculations!$B42,IMPORTS!$A$2:$A$246,0),MATCH(calculations!BN$3,IMPORTS!$B$1:$AI$1,0))</f>
        <v>55215497.409999982</v>
      </c>
      <c r="BO42">
        <f>INDEX(IMPORTS!$B$2:$AI$246,MATCH(calculations!$B42,IMPORTS!$A$2:$A$246,0),MATCH(calculations!BO$3,IMPORTS!$B$1:$AI$1,0))</f>
        <v>60988602.919999972</v>
      </c>
      <c r="BP42">
        <f>INDEX(IMPORTS!$B$2:$AI$246,MATCH(calculations!$B42,IMPORTS!$A$2:$A$246,0),MATCH(calculations!BP$3,IMPORTS!$B$1:$AI$1,0))</f>
        <v>76347491.819999993</v>
      </c>
      <c r="BQ42">
        <f>INDEX(IMPORTS!$B$2:$AI$246,MATCH(calculations!$B42,IMPORTS!$A$2:$A$246,0),MATCH(calculations!BQ$3,IMPORTS!$B$1:$AI$1,0))</f>
        <v>66729913.740000047</v>
      </c>
      <c r="BR42">
        <f>INDEX(IMPORTS!$B$2:$AI$246,MATCH(calculations!$B42,IMPORTS!$A$2:$A$246,0),MATCH(calculations!BR$3,IMPORTS!$B$1:$AI$1,0))</f>
        <v>66985942.37999998</v>
      </c>
      <c r="BS42">
        <f>INDEX(IMPORTS!$B$2:$AI$246,MATCH(calculations!$B42,IMPORTS!$A$2:$A$246,0),MATCH(calculations!BS$3,IMPORTS!$B$1:$AI$1,0))</f>
        <v>64298493.679999992</v>
      </c>
      <c r="BU42">
        <f t="shared" si="2"/>
        <v>65236196.650000036</v>
      </c>
      <c r="BV42">
        <f t="shared" si="3"/>
        <v>63029161.230000034</v>
      </c>
      <c r="BW42">
        <f t="shared" si="4"/>
        <v>74977995.62000002</v>
      </c>
      <c r="BX42">
        <f t="shared" si="5"/>
        <v>64882798.970000021</v>
      </c>
      <c r="BY42">
        <f t="shared" si="6"/>
        <v>71269398.99999997</v>
      </c>
      <c r="BZ42">
        <f t="shared" si="7"/>
        <v>63448714.190000013</v>
      </c>
      <c r="CA42">
        <f t="shared" si="8"/>
        <v>64942653.910000004</v>
      </c>
      <c r="CB42">
        <f t="shared" si="9"/>
        <v>74358491.899999976</v>
      </c>
      <c r="CC42">
        <f t="shared" si="10"/>
        <v>74667421.839999989</v>
      </c>
      <c r="CD42">
        <f t="shared" si="11"/>
        <v>70166879.099999964</v>
      </c>
      <c r="CE42">
        <f t="shared" si="12"/>
        <v>64944410.979999967</v>
      </c>
      <c r="CF42">
        <f t="shared" si="13"/>
        <v>61727312.110000014</v>
      </c>
      <c r="CG42">
        <f t="shared" si="14"/>
        <v>78988696.080000013</v>
      </c>
      <c r="CH42">
        <f t="shared" si="15"/>
        <v>62771167.789999969</v>
      </c>
      <c r="CI42">
        <f t="shared" si="16"/>
        <v>59163472.819999978</v>
      </c>
      <c r="CJ42">
        <f t="shared" si="17"/>
        <v>71360820.790000036</v>
      </c>
      <c r="CK42">
        <f t="shared" si="18"/>
        <v>68222316.570000023</v>
      </c>
      <c r="CL42">
        <f t="shared" si="19"/>
        <v>68183981.76000005</v>
      </c>
      <c r="CM42">
        <f t="shared" si="20"/>
        <v>69202158.849999979</v>
      </c>
      <c r="CN42">
        <f t="shared" si="21"/>
        <v>71441065.279999971</v>
      </c>
      <c r="CO42">
        <f t="shared" si="22"/>
        <v>64926880.459999986</v>
      </c>
      <c r="CP42">
        <f t="shared" si="23"/>
        <v>71734471.729999974</v>
      </c>
      <c r="CQ42">
        <f t="shared" si="24"/>
        <v>65145965.55999998</v>
      </c>
      <c r="CR42">
        <f t="shared" si="25"/>
        <v>57357067.879999995</v>
      </c>
      <c r="CS42">
        <f t="shared" si="26"/>
        <v>71993075.749999985</v>
      </c>
      <c r="CT42">
        <f t="shared" si="27"/>
        <v>73394130.13000001</v>
      </c>
      <c r="CU42">
        <f t="shared" si="28"/>
        <v>71954282.310000002</v>
      </c>
      <c r="CV42">
        <f t="shared" si="29"/>
        <v>72943013.850000009</v>
      </c>
      <c r="CW42">
        <f t="shared" si="30"/>
        <v>60334272.599999979</v>
      </c>
      <c r="CX42">
        <f t="shared" si="31"/>
        <v>66923697.099999972</v>
      </c>
      <c r="CY42">
        <f t="shared" si="32"/>
        <v>82723589.359999999</v>
      </c>
      <c r="CZ42">
        <f t="shared" si="33"/>
        <v>76842805.050000042</v>
      </c>
      <c r="DA42">
        <f t="shared" si="34"/>
        <v>72489643.289999977</v>
      </c>
      <c r="DB42">
        <f t="shared" si="35"/>
        <v>69339271.459999993</v>
      </c>
      <c r="DC42" t="str">
        <f t="shared" si="36"/>
        <v>Portugal</v>
      </c>
      <c r="DD42">
        <f t="shared" si="37"/>
        <v>7.3012951186450362E-2</v>
      </c>
      <c r="DE42">
        <f t="shared" si="38"/>
        <v>6.8683007852254424E-2</v>
      </c>
      <c r="DF42">
        <f t="shared" si="41"/>
        <v>7.0755374650033745E-2</v>
      </c>
      <c r="DG42">
        <f t="shared" si="42"/>
        <v>6.9157190965333126E-2</v>
      </c>
      <c r="DH42">
        <f t="shared" si="43"/>
        <v>6.7321032630643526E-2</v>
      </c>
      <c r="DI42">
        <f t="shared" si="44"/>
        <v>6.1110071748682562E-2</v>
      </c>
      <c r="DJ42">
        <f t="shared" si="45"/>
        <v>6.7357774879485133E-2</v>
      </c>
      <c r="DK42">
        <f t="shared" si="46"/>
        <v>6.947181379163829E-2</v>
      </c>
      <c r="DL42">
        <f t="shared" si="47"/>
        <v>7.32422493351573E-2</v>
      </c>
      <c r="DM42">
        <f t="shared" si="48"/>
        <v>6.6496308579333155E-2</v>
      </c>
      <c r="DN42">
        <f t="shared" si="49"/>
        <v>6.4228721827974206E-2</v>
      </c>
      <c r="DO42">
        <f t="shared" si="50"/>
        <v>6.4530063341738955E-2</v>
      </c>
      <c r="DP42">
        <f t="shared" si="51"/>
        <v>8.8398111263725349E-2</v>
      </c>
      <c r="DQ42">
        <f t="shared" si="52"/>
        <v>6.0931311408139906E-2</v>
      </c>
      <c r="DR42">
        <f t="shared" si="53"/>
        <v>5.9307596361407207E-2</v>
      </c>
      <c r="DS42">
        <f t="shared" si="54"/>
        <v>6.6403154943758994E-2</v>
      </c>
      <c r="DT42">
        <f t="shared" si="55"/>
        <v>6.1674291532496428E-2</v>
      </c>
      <c r="DU42">
        <f t="shared" si="56"/>
        <v>6.8146597553629132E-2</v>
      </c>
      <c r="DV42">
        <f t="shared" si="57"/>
        <v>6.2727471175718905E-2</v>
      </c>
      <c r="DW42">
        <f t="shared" si="58"/>
        <v>6.5153893960969822E-2</v>
      </c>
      <c r="DX42">
        <f t="shared" si="59"/>
        <v>6.444321393865321E-2</v>
      </c>
      <c r="DY42">
        <f t="shared" si="60"/>
        <v>6.1836466631940548E-2</v>
      </c>
      <c r="DZ42">
        <f t="shared" si="61"/>
        <v>6.1904742030003554E-2</v>
      </c>
      <c r="EA42">
        <f t="shared" si="62"/>
        <v>5.6420378180953953E-2</v>
      </c>
      <c r="EB42">
        <f t="shared" si="63"/>
        <v>7.6580441001974031E-2</v>
      </c>
      <c r="EC42">
        <f t="shared" si="64"/>
        <v>7.6022342608358551E-2</v>
      </c>
      <c r="ED42">
        <f t="shared" si="65"/>
        <v>6.6921657613092503E-2</v>
      </c>
      <c r="EE42">
        <f t="shared" si="66"/>
        <v>6.7080210059261153E-2</v>
      </c>
      <c r="EF42">
        <f t="shared" si="67"/>
        <v>5.4988486451121504E-2</v>
      </c>
      <c r="EG42">
        <f t="shared" si="68"/>
        <v>6.2260842833728E-2</v>
      </c>
      <c r="EH42">
        <f t="shared" si="69"/>
        <v>7.2927756963631546E-2</v>
      </c>
      <c r="EI42">
        <f t="shared" si="70"/>
        <v>6.77744171880586E-2</v>
      </c>
      <c r="EJ42">
        <f t="shared" si="39"/>
        <v>6.2829368529074295E-2</v>
      </c>
      <c r="EK42">
        <f t="shared" si="40"/>
        <v>5.2665790947077122E-2</v>
      </c>
    </row>
    <row r="43" spans="1:141" x14ac:dyDescent="0.3">
      <c r="A43" s="23" t="s">
        <v>314</v>
      </c>
      <c r="B43" s="23" t="s">
        <v>211</v>
      </c>
      <c r="C43">
        <f>INDEX(EXPORTS!$B$2:$AI$235,MATCH(calculations!$B43,EXPORTS!$A$2:$A$235,0),MATCH(calculations!C$3,EXPORTS!$B$1:$AI$1,0))</f>
        <v>9552458.3900000006</v>
      </c>
      <c r="D43">
        <f>INDEX(EXPORTS!$B$2:$AI$235,MATCH(calculations!$B43,EXPORTS!$A$2:$A$235,0),MATCH(calculations!D$3,EXPORTS!$B$1:$AI$1,0))</f>
        <v>8607791.2400000058</v>
      </c>
      <c r="E43">
        <f>INDEX(EXPORTS!$B$2:$AI$235,MATCH(calculations!$B43,EXPORTS!$A$2:$A$235,0),MATCH(calculations!E$3,EXPORTS!$B$1:$AI$1,0))</f>
        <v>12794793.040000003</v>
      </c>
      <c r="F43">
        <f>INDEX(EXPORTS!$B$2:$AI$235,MATCH(calculations!$B43,EXPORTS!$A$2:$A$235,0),MATCH(calculations!F$3,EXPORTS!$B$1:$AI$1,0))</f>
        <v>8629561.1699999962</v>
      </c>
      <c r="G43">
        <f>INDEX(EXPORTS!$B$2:$AI$235,MATCH(calculations!$B43,EXPORTS!$A$2:$A$235,0),MATCH(calculations!G$3,EXPORTS!$B$1:$AI$1,0))</f>
        <v>12383783.080000002</v>
      </c>
      <c r="H43">
        <f>INDEX(EXPORTS!$B$2:$AI$235,MATCH(calculations!$B43,EXPORTS!$A$2:$A$235,0),MATCH(calculations!H$3,EXPORTS!$B$1:$AI$1,0))</f>
        <v>13616982.179999994</v>
      </c>
      <c r="I43">
        <f>INDEX(EXPORTS!$B$2:$AI$235,MATCH(calculations!$B43,EXPORTS!$A$2:$A$235,0),MATCH(calculations!I$3,EXPORTS!$B$1:$AI$1,0))</f>
        <v>14059585.859999998</v>
      </c>
      <c r="J43">
        <f>INDEX(EXPORTS!$B$2:$AI$235,MATCH(calculations!$B43,EXPORTS!$A$2:$A$235,0),MATCH(calculations!J$3,EXPORTS!$B$1:$AI$1,0))</f>
        <v>12892956.390000001</v>
      </c>
      <c r="K43">
        <f>INDEX(EXPORTS!$B$2:$AI$235,MATCH(calculations!$B43,EXPORTS!$A$2:$A$235,0),MATCH(calculations!K$3,EXPORTS!$B$1:$AI$1,0))</f>
        <v>12184876.799999995</v>
      </c>
      <c r="L43">
        <f>INDEX(EXPORTS!$B$2:$AI$235,MATCH(calculations!$B43,EXPORTS!$A$2:$A$235,0),MATCH(calculations!L$3,EXPORTS!$B$1:$AI$1,0))</f>
        <v>14724603.640000001</v>
      </c>
      <c r="M43">
        <f>INDEX(EXPORTS!$B$2:$AI$235,MATCH(calculations!$B43,EXPORTS!$A$2:$A$235,0),MATCH(calculations!M$3,EXPORTS!$B$1:$AI$1,0))</f>
        <v>10291763.640000001</v>
      </c>
      <c r="N43">
        <f>INDEX(EXPORTS!$B$2:$AI$235,MATCH(calculations!$B43,EXPORTS!$A$2:$A$235,0),MATCH(calculations!N$3,EXPORTS!$B$1:$AI$1,0))</f>
        <v>11907954.900000002</v>
      </c>
      <c r="O43">
        <f>INDEX(EXPORTS!$B$2:$AI$235,MATCH(calculations!$B43,EXPORTS!$A$2:$A$235,0),MATCH(calculations!O$3,EXPORTS!$B$1:$AI$1,0))</f>
        <v>10618639.120000003</v>
      </c>
      <c r="P43">
        <f>INDEX(EXPORTS!$B$2:$AI$235,MATCH(calculations!$B43,EXPORTS!$A$2:$A$235,0),MATCH(calculations!P$3,EXPORTS!$B$1:$AI$1,0))</f>
        <v>10334960</v>
      </c>
      <c r="Q43">
        <f>INDEX(EXPORTS!$B$2:$AI$235,MATCH(calculations!$B43,EXPORTS!$A$2:$A$235,0),MATCH(calculations!Q$3,EXPORTS!$B$1:$AI$1,0))</f>
        <v>10696534.699999999</v>
      </c>
      <c r="R43">
        <f>INDEX(EXPORTS!$B$2:$AI$235,MATCH(calculations!$B43,EXPORTS!$A$2:$A$235,0),MATCH(calculations!R$3,EXPORTS!$B$1:$AI$1,0))</f>
        <v>7592484.8400000017</v>
      </c>
      <c r="S43">
        <f>INDEX(EXPORTS!$B$2:$AI$235,MATCH(calculations!$B43,EXPORTS!$A$2:$A$235,0),MATCH(calculations!S$3,EXPORTS!$B$1:$AI$1,0))</f>
        <v>18170861.159999996</v>
      </c>
      <c r="T43">
        <f>INDEX(EXPORTS!$B$2:$AI$235,MATCH(calculations!$B43,EXPORTS!$A$2:$A$235,0),MATCH(calculations!T$3,EXPORTS!$B$1:$AI$1,0))</f>
        <v>13318584.929999998</v>
      </c>
      <c r="U43">
        <f>INDEX(EXPORTS!$B$2:$AI$235,MATCH(calculations!$B43,EXPORTS!$A$2:$A$235,0),MATCH(calculations!U$3,EXPORTS!$B$1:$AI$1,0))</f>
        <v>9420340.0199999996</v>
      </c>
      <c r="V43">
        <f>INDEX(EXPORTS!$B$2:$AI$235,MATCH(calculations!$B43,EXPORTS!$A$2:$A$235,0),MATCH(calculations!V$3,EXPORTS!$B$1:$AI$1,0))</f>
        <v>6371291.4799999995</v>
      </c>
      <c r="W43">
        <f>INDEX(EXPORTS!$B$2:$AI$235,MATCH(calculations!$B43,EXPORTS!$A$2:$A$235,0),MATCH(calculations!W$3,EXPORTS!$B$1:$AI$1,0))</f>
        <v>7953524.1500000004</v>
      </c>
      <c r="X43">
        <f>INDEX(EXPORTS!$B$2:$AI$235,MATCH(calculations!$B43,EXPORTS!$A$2:$A$235,0),MATCH(calculations!X$3,EXPORTS!$B$1:$AI$1,0))</f>
        <v>8506722.4199999981</v>
      </c>
      <c r="Y43">
        <f>INDEX(EXPORTS!$B$2:$AI$235,MATCH(calculations!$B43,EXPORTS!$A$2:$A$235,0),MATCH(calculations!Y$3,EXPORTS!$B$1:$AI$1,0))</f>
        <v>4681458.7299999995</v>
      </c>
      <c r="Z43">
        <f>INDEX(EXPORTS!$B$2:$AI$235,MATCH(calculations!$B43,EXPORTS!$A$2:$A$235,0),MATCH(calculations!Z$3,EXPORTS!$B$1:$AI$1,0))</f>
        <v>7225018.959999999</v>
      </c>
      <c r="AA43">
        <f>INDEX(EXPORTS!$B$2:$AI$235,MATCH(calculations!$B43,EXPORTS!$A$2:$A$235,0),MATCH(calculations!AA$3,EXPORTS!$B$1:$AI$1,0))</f>
        <v>7157839.8599999994</v>
      </c>
      <c r="AB43">
        <f>INDEX(EXPORTS!$B$2:$AI$235,MATCH(calculations!$B43,EXPORTS!$A$2:$A$235,0),MATCH(calculations!AB$3,EXPORTS!$B$1:$AI$1,0))</f>
        <v>7541171.1799999997</v>
      </c>
      <c r="AC43">
        <f>INDEX(EXPORTS!$B$2:$AI$235,MATCH(calculations!$B43,EXPORTS!$A$2:$A$235,0),MATCH(calculations!AC$3,EXPORTS!$B$1:$AI$1,0))</f>
        <v>8059446.0199999977</v>
      </c>
      <c r="AD43">
        <f>INDEX(EXPORTS!$B$2:$AI$235,MATCH(calculations!$B43,EXPORTS!$A$2:$A$235,0),MATCH(calculations!AD$3,EXPORTS!$B$1:$AI$1,0))</f>
        <v>14151100.099999994</v>
      </c>
      <c r="AE43">
        <f>INDEX(EXPORTS!$B$2:$AI$235,MATCH(calculations!$B43,EXPORTS!$A$2:$A$235,0),MATCH(calculations!AE$3,EXPORTS!$B$1:$AI$1,0))</f>
        <v>6000413.9099999983</v>
      </c>
      <c r="AF43">
        <f>INDEX(EXPORTS!$B$2:$AI$235,MATCH(calculations!$B43,EXPORTS!$A$2:$A$235,0),MATCH(calculations!AF$3,EXPORTS!$B$1:$AI$1,0))</f>
        <v>5949988.1099999994</v>
      </c>
      <c r="AG43">
        <f>INDEX(EXPORTS!$B$2:$AI$235,MATCH(calculations!$B43,EXPORTS!$A$2:$A$235,0),MATCH(calculations!AG$3,EXPORTS!$B$1:$AI$1,0))</f>
        <v>7167240.6400000025</v>
      </c>
      <c r="AH43">
        <f>INDEX(EXPORTS!$B$2:$AI$235,MATCH(calculations!$B43,EXPORTS!$A$2:$A$235,0),MATCH(calculations!AH$3,EXPORTS!$B$1:$AI$1,0))</f>
        <v>7105574.1500000022</v>
      </c>
      <c r="AI43">
        <f>INDEX(EXPORTS!$B$2:$AI$235,MATCH(calculations!$B43,EXPORTS!$A$2:$A$235,0),MATCH(calculations!AI$3,EXPORTS!$B$1:$AI$1,0))</f>
        <v>11450531.849999998</v>
      </c>
      <c r="AJ43">
        <f>INDEX(EXPORTS!$B$2:$AI$235,MATCH(calculations!$B43,EXPORTS!$A$2:$A$235,0),MATCH(calculations!AJ$3,EXPORTS!$B$1:$AI$1,0))</f>
        <v>8924750.8499999996</v>
      </c>
      <c r="AL43">
        <f>INDEX(IMPORTS!$B$2:$AI$246,MATCH(calculations!$B43,IMPORTS!$A$2:$A$246,0),MATCH(calculations!AL$3,IMPORTS!$B$1:$AI$1,0))</f>
        <v>53084795.440000013</v>
      </c>
      <c r="AM43">
        <f>INDEX(IMPORTS!$B$2:$AI$246,MATCH(calculations!$B43,IMPORTS!$A$2:$A$246,0),MATCH(calculations!AM$3,IMPORTS!$B$1:$AI$1,0))</f>
        <v>60914348.949999988</v>
      </c>
      <c r="AN43">
        <f>INDEX(IMPORTS!$B$2:$AI$246,MATCH(calculations!$B43,IMPORTS!$A$2:$A$246,0),MATCH(calculations!AN$3,IMPORTS!$B$1:$AI$1,0))</f>
        <v>71025378.240000024</v>
      </c>
      <c r="AO43">
        <f>INDEX(IMPORTS!$B$2:$AI$246,MATCH(calculations!$B43,IMPORTS!$A$2:$A$246,0),MATCH(calculations!AO$3,IMPORTS!$B$1:$AI$1,0))</f>
        <v>65077948.949999981</v>
      </c>
      <c r="AP43">
        <f>INDEX(IMPORTS!$B$2:$AI$246,MATCH(calculations!$B43,IMPORTS!$A$2:$A$246,0),MATCH(calculations!AP$3,IMPORTS!$B$1:$AI$1,0))</f>
        <v>80663238.059999973</v>
      </c>
      <c r="AQ43">
        <f>INDEX(IMPORTS!$B$2:$AI$246,MATCH(calculations!$B43,IMPORTS!$A$2:$A$246,0),MATCH(calculations!AQ$3,IMPORTS!$B$1:$AI$1,0))</f>
        <v>63210689.580000006</v>
      </c>
      <c r="AR43">
        <f>INDEX(IMPORTS!$B$2:$AI$246,MATCH(calculations!$B43,IMPORTS!$A$2:$A$246,0),MATCH(calculations!AR$3,IMPORTS!$B$1:$AI$1,0))</f>
        <v>73491718.530000001</v>
      </c>
      <c r="AS43">
        <f>INDEX(IMPORTS!$B$2:$AI$246,MATCH(calculations!$B43,IMPORTS!$A$2:$A$246,0),MATCH(calculations!AS$3,IMPORTS!$B$1:$AI$1,0))</f>
        <v>77271578.979999959</v>
      </c>
      <c r="AT43">
        <f>INDEX(IMPORTS!$B$2:$AI$246,MATCH(calculations!$B43,IMPORTS!$A$2:$A$246,0),MATCH(calculations!AT$3,IMPORTS!$B$1:$AI$1,0))</f>
        <v>67067669.050000012</v>
      </c>
      <c r="AU43">
        <f>INDEX(IMPORTS!$B$2:$AI$246,MATCH(calculations!$B43,IMPORTS!$A$2:$A$246,0),MATCH(calculations!AU$3,IMPORTS!$B$1:$AI$1,0))</f>
        <v>73041296.040000007</v>
      </c>
      <c r="AV43">
        <f>INDEX(IMPORTS!$B$2:$AI$246,MATCH(calculations!$B43,IMPORTS!$A$2:$A$246,0),MATCH(calculations!AV$3,IMPORTS!$B$1:$AI$1,0))</f>
        <v>61899492.079999976</v>
      </c>
      <c r="AW43">
        <f>INDEX(IMPORTS!$B$2:$AI$246,MATCH(calculations!$B43,IMPORTS!$A$2:$A$246,0),MATCH(calculations!AW$3,IMPORTS!$B$1:$AI$1,0))</f>
        <v>54304138.25</v>
      </c>
      <c r="AX43">
        <f>INDEX(IMPORTS!$B$2:$AI$246,MATCH(calculations!$B43,IMPORTS!$A$2:$A$246,0),MATCH(calculations!AX$3,IMPORTS!$B$1:$AI$1,0))</f>
        <v>70718037.779999956</v>
      </c>
      <c r="AY43">
        <f>INDEX(IMPORTS!$B$2:$AI$246,MATCH(calculations!$B43,IMPORTS!$A$2:$A$246,0),MATCH(calculations!AY$3,IMPORTS!$B$1:$AI$1,0))</f>
        <v>64524408.040000051</v>
      </c>
      <c r="AZ43">
        <f>INDEX(IMPORTS!$B$2:$AI$246,MATCH(calculations!$B43,IMPORTS!$A$2:$A$246,0),MATCH(calculations!AZ$3,IMPORTS!$B$1:$AI$1,0))</f>
        <v>65731367.960000023</v>
      </c>
      <c r="BA43">
        <f>INDEX(IMPORTS!$B$2:$AI$246,MATCH(calculations!$B43,IMPORTS!$A$2:$A$246,0),MATCH(calculations!BA$3,IMPORTS!$B$1:$AI$1,0))</f>
        <v>72763477.269999981</v>
      </c>
      <c r="BB43">
        <f>INDEX(IMPORTS!$B$2:$AI$246,MATCH(calculations!$B43,IMPORTS!$A$2:$A$246,0),MATCH(calculations!BB$3,IMPORTS!$B$1:$AI$1,0))</f>
        <v>70177040.200000003</v>
      </c>
      <c r="BC43">
        <f>INDEX(IMPORTS!$B$2:$AI$246,MATCH(calculations!$B43,IMPORTS!$A$2:$A$246,0),MATCH(calculations!BC$3,IMPORTS!$B$1:$AI$1,0))</f>
        <v>67731929.330000013</v>
      </c>
      <c r="BD43">
        <f>INDEX(IMPORTS!$B$2:$AI$246,MATCH(calculations!$B43,IMPORTS!$A$2:$A$246,0),MATCH(calculations!BD$3,IMPORTS!$B$1:$AI$1,0))</f>
        <v>68320583.140000001</v>
      </c>
      <c r="BE43">
        <f>INDEX(IMPORTS!$B$2:$AI$246,MATCH(calculations!$B43,IMPORTS!$A$2:$A$246,0),MATCH(calculations!BE$3,IMPORTS!$B$1:$AI$1,0))</f>
        <v>67337448.25</v>
      </c>
      <c r="BF43">
        <f>INDEX(IMPORTS!$B$2:$AI$246,MATCH(calculations!$B43,IMPORTS!$A$2:$A$246,0),MATCH(calculations!BF$3,IMPORTS!$B$1:$AI$1,0))</f>
        <v>58590170.149999984</v>
      </c>
      <c r="BG43">
        <f>INDEX(IMPORTS!$B$2:$AI$246,MATCH(calculations!$B43,IMPORTS!$A$2:$A$246,0),MATCH(calculations!BG$3,IMPORTS!$B$1:$AI$1,0))</f>
        <v>59227740.119999997</v>
      </c>
      <c r="BH43">
        <f>INDEX(IMPORTS!$B$2:$AI$246,MATCH(calculations!$B43,IMPORTS!$A$2:$A$246,0),MATCH(calculations!BH$3,IMPORTS!$B$1:$AI$1,0))</f>
        <v>60116106.469999984</v>
      </c>
      <c r="BI43">
        <f>INDEX(IMPORTS!$B$2:$AI$246,MATCH(calculations!$B43,IMPORTS!$A$2:$A$246,0),MATCH(calculations!BI$3,IMPORTS!$B$1:$AI$1,0))</f>
        <v>54156683.579999991</v>
      </c>
      <c r="BJ43">
        <f>INDEX(IMPORTS!$B$2:$AI$246,MATCH(calculations!$B43,IMPORTS!$A$2:$A$246,0),MATCH(calculations!BJ$3,IMPORTS!$B$1:$AI$1,0))</f>
        <v>58821428.780000031</v>
      </c>
      <c r="BK43">
        <f>INDEX(IMPORTS!$B$2:$AI$246,MATCH(calculations!$B43,IMPORTS!$A$2:$A$246,0),MATCH(calculations!BK$3,IMPORTS!$B$1:$AI$1,0))</f>
        <v>48260087.879999988</v>
      </c>
      <c r="BL43">
        <f>INDEX(IMPORTS!$B$2:$AI$246,MATCH(calculations!$B43,IMPORTS!$A$2:$A$246,0),MATCH(calculations!BL$3,IMPORTS!$B$1:$AI$1,0))</f>
        <v>67627857.959999979</v>
      </c>
      <c r="BM43">
        <f>INDEX(IMPORTS!$B$2:$AI$246,MATCH(calculations!$B43,IMPORTS!$A$2:$A$246,0),MATCH(calculations!BM$3,IMPORTS!$B$1:$AI$1,0))</f>
        <v>70067287.390000015</v>
      </c>
      <c r="BN43">
        <f>INDEX(IMPORTS!$B$2:$AI$246,MATCH(calculations!$B43,IMPORTS!$A$2:$A$246,0),MATCH(calculations!BN$3,IMPORTS!$B$1:$AI$1,0))</f>
        <v>70502643.410000026</v>
      </c>
      <c r="BO43">
        <f>INDEX(IMPORTS!$B$2:$AI$246,MATCH(calculations!$B43,IMPORTS!$A$2:$A$246,0),MATCH(calculations!BO$3,IMPORTS!$B$1:$AI$1,0))</f>
        <v>66745452.590000018</v>
      </c>
      <c r="BP43">
        <f>INDEX(IMPORTS!$B$2:$AI$246,MATCH(calculations!$B43,IMPORTS!$A$2:$A$246,0),MATCH(calculations!BP$3,IMPORTS!$B$1:$AI$1,0))</f>
        <v>72200031.779999971</v>
      </c>
      <c r="BQ43">
        <f>INDEX(IMPORTS!$B$2:$AI$246,MATCH(calculations!$B43,IMPORTS!$A$2:$A$246,0),MATCH(calculations!BQ$3,IMPORTS!$B$1:$AI$1,0))</f>
        <v>74693756.709999993</v>
      </c>
      <c r="BR43">
        <f>INDEX(IMPORTS!$B$2:$AI$246,MATCH(calculations!$B43,IMPORTS!$A$2:$A$246,0),MATCH(calculations!BR$3,IMPORTS!$B$1:$AI$1,0))</f>
        <v>64118203.049999997</v>
      </c>
      <c r="BS43">
        <f>INDEX(IMPORTS!$B$2:$AI$246,MATCH(calculations!$B43,IMPORTS!$A$2:$A$246,0),MATCH(calculations!BS$3,IMPORTS!$B$1:$AI$1,0))</f>
        <v>77392185.280000001</v>
      </c>
      <c r="BU43">
        <f t="shared" si="2"/>
        <v>62637253.830000013</v>
      </c>
      <c r="BV43">
        <f t="shared" si="3"/>
        <v>69522140.189999998</v>
      </c>
      <c r="BW43">
        <f t="shared" si="4"/>
        <v>83820171.280000031</v>
      </c>
      <c r="BX43">
        <f t="shared" si="5"/>
        <v>73707510.119999975</v>
      </c>
      <c r="BY43">
        <f t="shared" si="6"/>
        <v>93047021.139999971</v>
      </c>
      <c r="BZ43">
        <f t="shared" si="7"/>
        <v>76827671.760000005</v>
      </c>
      <c r="CA43">
        <f t="shared" si="8"/>
        <v>87551304.390000001</v>
      </c>
      <c r="CB43">
        <f t="shared" si="9"/>
        <v>90164535.36999996</v>
      </c>
      <c r="CC43">
        <f t="shared" si="10"/>
        <v>79252545.850000009</v>
      </c>
      <c r="CD43">
        <f t="shared" si="11"/>
        <v>87765899.680000007</v>
      </c>
      <c r="CE43">
        <f t="shared" si="12"/>
        <v>72191255.719999969</v>
      </c>
      <c r="CF43">
        <f t="shared" si="13"/>
        <v>66212093.150000006</v>
      </c>
      <c r="CG43">
        <f t="shared" si="14"/>
        <v>81336676.899999961</v>
      </c>
      <c r="CH43">
        <f t="shared" si="15"/>
        <v>74859368.040000051</v>
      </c>
      <c r="CI43">
        <f t="shared" si="16"/>
        <v>76427902.660000026</v>
      </c>
      <c r="CJ43">
        <f t="shared" si="17"/>
        <v>80355962.109999985</v>
      </c>
      <c r="CK43">
        <f t="shared" si="18"/>
        <v>88347901.359999999</v>
      </c>
      <c r="CL43">
        <f t="shared" si="19"/>
        <v>81050514.260000005</v>
      </c>
      <c r="CM43">
        <f t="shared" si="20"/>
        <v>77740923.159999996</v>
      </c>
      <c r="CN43">
        <f t="shared" si="21"/>
        <v>73708739.730000004</v>
      </c>
      <c r="CO43">
        <f t="shared" si="22"/>
        <v>66543694.299999982</v>
      </c>
      <c r="CP43">
        <f t="shared" si="23"/>
        <v>67734462.539999992</v>
      </c>
      <c r="CQ43">
        <f t="shared" si="24"/>
        <v>64797565.199999981</v>
      </c>
      <c r="CR43">
        <f t="shared" si="25"/>
        <v>61381702.539999992</v>
      </c>
      <c r="CS43">
        <f t="shared" si="26"/>
        <v>65979268.64000003</v>
      </c>
      <c r="CT43">
        <f t="shared" si="27"/>
        <v>55801259.059999987</v>
      </c>
      <c r="CU43">
        <f t="shared" si="28"/>
        <v>75687303.979999974</v>
      </c>
      <c r="CV43">
        <f t="shared" si="29"/>
        <v>84218387.49000001</v>
      </c>
      <c r="CW43">
        <f t="shared" si="30"/>
        <v>76503057.320000023</v>
      </c>
      <c r="CX43">
        <f t="shared" si="31"/>
        <v>72695440.700000018</v>
      </c>
      <c r="CY43">
        <f t="shared" si="32"/>
        <v>79367272.419999972</v>
      </c>
      <c r="CZ43">
        <f t="shared" si="33"/>
        <v>81799330.859999999</v>
      </c>
      <c r="DA43">
        <f t="shared" si="34"/>
        <v>75568734.899999991</v>
      </c>
      <c r="DB43">
        <f t="shared" si="35"/>
        <v>86316936.129999995</v>
      </c>
      <c r="DC43" t="str">
        <f t="shared" si="36"/>
        <v>Romania</v>
      </c>
      <c r="DD43">
        <f t="shared" si="37"/>
        <v>7.0104190483077297E-2</v>
      </c>
      <c r="DE43">
        <f t="shared" si="38"/>
        <v>7.5758420505563501E-2</v>
      </c>
      <c r="DF43">
        <f t="shared" si="41"/>
        <v>7.909957545683452E-2</v>
      </c>
      <c r="DG43">
        <f t="shared" si="42"/>
        <v>7.8563262280114621E-2</v>
      </c>
      <c r="DH43">
        <f t="shared" si="43"/>
        <v>8.7892161772686175E-2</v>
      </c>
      <c r="DI43">
        <f t="shared" si="44"/>
        <v>7.399589721359226E-2</v>
      </c>
      <c r="DJ43">
        <f t="shared" si="45"/>
        <v>9.0807207535428813E-2</v>
      </c>
      <c r="DK43">
        <f t="shared" si="46"/>
        <v>8.4239118515987865E-2</v>
      </c>
      <c r="DL43">
        <f t="shared" si="47"/>
        <v>7.7739857364166998E-2</v>
      </c>
      <c r="DM43">
        <f t="shared" si="48"/>
        <v>8.3174689008850042E-2</v>
      </c>
      <c r="DN43">
        <f t="shared" si="49"/>
        <v>7.1395706144443238E-2</v>
      </c>
      <c r="DO43">
        <f t="shared" si="50"/>
        <v>6.9218477508701276E-2</v>
      </c>
      <c r="DP43">
        <f t="shared" si="51"/>
        <v>9.1025791932883821E-2</v>
      </c>
      <c r="DQ43">
        <f t="shared" si="52"/>
        <v>7.2665200066398206E-2</v>
      </c>
      <c r="DR43">
        <f t="shared" si="53"/>
        <v>7.6614082738157341E-2</v>
      </c>
      <c r="DS43">
        <f t="shared" si="54"/>
        <v>7.4773374851552818E-2</v>
      </c>
      <c r="DT43">
        <f t="shared" si="55"/>
        <v>7.9868208801882307E-2</v>
      </c>
      <c r="DU43">
        <f t="shared" si="56"/>
        <v>8.1006075535927966E-2</v>
      </c>
      <c r="DV43">
        <f t="shared" si="57"/>
        <v>7.04673322007595E-2</v>
      </c>
      <c r="DW43">
        <f t="shared" si="58"/>
        <v>6.7222001709282816E-2</v>
      </c>
      <c r="DX43">
        <f t="shared" si="59"/>
        <v>6.6047983480203673E-2</v>
      </c>
      <c r="DY43">
        <f t="shared" si="60"/>
        <v>5.8388383320811255E-2</v>
      </c>
      <c r="DZ43">
        <f t="shared" si="61"/>
        <v>6.1573675720316322E-2</v>
      </c>
      <c r="EA43">
        <f t="shared" si="62"/>
        <v>6.0379287134118088E-2</v>
      </c>
      <c r="EB43">
        <f t="shared" si="63"/>
        <v>7.0183436904193083E-2</v>
      </c>
      <c r="EC43">
        <f t="shared" si="64"/>
        <v>5.7799478333255772E-2</v>
      </c>
      <c r="ED43">
        <f t="shared" si="65"/>
        <v>7.0393584370497933E-2</v>
      </c>
      <c r="EE43">
        <f t="shared" si="66"/>
        <v>7.744932414362328E-2</v>
      </c>
      <c r="EF43">
        <f t="shared" si="67"/>
        <v>6.9724671395312313E-2</v>
      </c>
      <c r="EG43">
        <f t="shared" si="68"/>
        <v>6.7630444883943763E-2</v>
      </c>
      <c r="EH43">
        <f t="shared" si="69"/>
        <v>6.9968883104470928E-2</v>
      </c>
      <c r="EI43">
        <f t="shared" si="70"/>
        <v>7.2146012522608632E-2</v>
      </c>
      <c r="EJ43">
        <f t="shared" si="39"/>
        <v>6.5498127440268422E-2</v>
      </c>
      <c r="EK43">
        <f t="shared" si="40"/>
        <v>6.5560967366627532E-2</v>
      </c>
    </row>
    <row r="44" spans="1:141" x14ac:dyDescent="0.3">
      <c r="A44" s="23" t="s">
        <v>315</v>
      </c>
      <c r="B44" s="23" t="s">
        <v>210</v>
      </c>
      <c r="C44">
        <f>INDEX(EXPORTS!$B$2:$AI$235,MATCH(calculations!$B44,EXPORTS!$A$2:$A$235,0),MATCH(calculations!C$3,EXPORTS!$B$1:$AI$1,0))</f>
        <v>6164929.1300000018</v>
      </c>
      <c r="D44">
        <f>INDEX(EXPORTS!$B$2:$AI$235,MATCH(calculations!$B44,EXPORTS!$A$2:$A$235,0),MATCH(calculations!D$3,EXPORTS!$B$1:$AI$1,0))</f>
        <v>9141394.129999999</v>
      </c>
      <c r="E44">
        <f>INDEX(EXPORTS!$B$2:$AI$235,MATCH(calculations!$B44,EXPORTS!$A$2:$A$235,0),MATCH(calculations!E$3,EXPORTS!$B$1:$AI$1,0))</f>
        <v>7289193.9900000002</v>
      </c>
      <c r="F44">
        <f>INDEX(EXPORTS!$B$2:$AI$235,MATCH(calculations!$B44,EXPORTS!$A$2:$A$235,0),MATCH(calculations!F$3,EXPORTS!$B$1:$AI$1,0))</f>
        <v>7816123.0900000008</v>
      </c>
      <c r="G44">
        <f>INDEX(EXPORTS!$B$2:$AI$235,MATCH(calculations!$B44,EXPORTS!$A$2:$A$235,0),MATCH(calculations!G$3,EXPORTS!$B$1:$AI$1,0))</f>
        <v>8999635.1999999993</v>
      </c>
      <c r="H44">
        <f>INDEX(EXPORTS!$B$2:$AI$235,MATCH(calculations!$B44,EXPORTS!$A$2:$A$235,0),MATCH(calculations!H$3,EXPORTS!$B$1:$AI$1,0))</f>
        <v>6658066.5899999999</v>
      </c>
      <c r="I44">
        <f>INDEX(EXPORTS!$B$2:$AI$235,MATCH(calculations!$B44,EXPORTS!$A$2:$A$235,0),MATCH(calculations!I$3,EXPORTS!$B$1:$AI$1,0))</f>
        <v>5704105.6000000006</v>
      </c>
      <c r="J44">
        <f>INDEX(EXPORTS!$B$2:$AI$235,MATCH(calculations!$B44,EXPORTS!$A$2:$A$235,0),MATCH(calculations!J$3,EXPORTS!$B$1:$AI$1,0))</f>
        <v>7197014.3300000001</v>
      </c>
      <c r="K44">
        <f>INDEX(EXPORTS!$B$2:$AI$235,MATCH(calculations!$B44,EXPORTS!$A$2:$A$235,0),MATCH(calculations!K$3,EXPORTS!$B$1:$AI$1,0))</f>
        <v>6333154.3899999997</v>
      </c>
      <c r="L44">
        <f>INDEX(EXPORTS!$B$2:$AI$235,MATCH(calculations!$B44,EXPORTS!$A$2:$A$235,0),MATCH(calculations!L$3,EXPORTS!$B$1:$AI$1,0))</f>
        <v>5897968.1699999999</v>
      </c>
      <c r="M44">
        <f>INDEX(EXPORTS!$B$2:$AI$235,MATCH(calculations!$B44,EXPORTS!$A$2:$A$235,0),MATCH(calculations!M$3,EXPORTS!$B$1:$AI$1,0))</f>
        <v>5564620.6500000004</v>
      </c>
      <c r="N44">
        <f>INDEX(EXPORTS!$B$2:$AI$235,MATCH(calculations!$B44,EXPORTS!$A$2:$A$235,0),MATCH(calculations!N$3,EXPORTS!$B$1:$AI$1,0))</f>
        <v>6983955.3699999982</v>
      </c>
      <c r="O44">
        <f>INDEX(EXPORTS!$B$2:$AI$235,MATCH(calculations!$B44,EXPORTS!$A$2:$A$235,0),MATCH(calculations!O$3,EXPORTS!$B$1:$AI$1,0))</f>
        <v>4920239.6500000004</v>
      </c>
      <c r="P44">
        <f>INDEX(EXPORTS!$B$2:$AI$235,MATCH(calculations!$B44,EXPORTS!$A$2:$A$235,0),MATCH(calculations!P$3,EXPORTS!$B$1:$AI$1,0))</f>
        <v>5251085.71</v>
      </c>
      <c r="Q44">
        <f>INDEX(EXPORTS!$B$2:$AI$235,MATCH(calculations!$B44,EXPORTS!$A$2:$A$235,0),MATCH(calculations!Q$3,EXPORTS!$B$1:$AI$1,0))</f>
        <v>5832428.6400000006</v>
      </c>
      <c r="R44">
        <f>INDEX(EXPORTS!$B$2:$AI$235,MATCH(calculations!$B44,EXPORTS!$A$2:$A$235,0),MATCH(calculations!R$3,EXPORTS!$B$1:$AI$1,0))</f>
        <v>6371185.8000000007</v>
      </c>
      <c r="S44">
        <f>INDEX(EXPORTS!$B$2:$AI$235,MATCH(calculations!$B44,EXPORTS!$A$2:$A$235,0),MATCH(calculations!S$3,EXPORTS!$B$1:$AI$1,0))</f>
        <v>3907888.6300000004</v>
      </c>
      <c r="T44">
        <f>INDEX(EXPORTS!$B$2:$AI$235,MATCH(calculations!$B44,EXPORTS!$A$2:$A$235,0),MATCH(calculations!T$3,EXPORTS!$B$1:$AI$1,0))</f>
        <v>3237176.2800000007</v>
      </c>
      <c r="U44">
        <f>INDEX(EXPORTS!$B$2:$AI$235,MATCH(calculations!$B44,EXPORTS!$A$2:$A$235,0),MATCH(calculations!U$3,EXPORTS!$B$1:$AI$1,0))</f>
        <v>6015181.96</v>
      </c>
      <c r="V44">
        <f>INDEX(EXPORTS!$B$2:$AI$235,MATCH(calculations!$B44,EXPORTS!$A$2:$A$235,0),MATCH(calculations!V$3,EXPORTS!$B$1:$AI$1,0))</f>
        <v>5023592.71</v>
      </c>
      <c r="W44">
        <f>INDEX(EXPORTS!$B$2:$AI$235,MATCH(calculations!$B44,EXPORTS!$A$2:$A$235,0),MATCH(calculations!W$3,EXPORTS!$B$1:$AI$1,0))</f>
        <v>4940263.8900000006</v>
      </c>
      <c r="X44">
        <f>INDEX(EXPORTS!$B$2:$AI$235,MATCH(calculations!$B44,EXPORTS!$A$2:$A$235,0),MATCH(calculations!X$3,EXPORTS!$B$1:$AI$1,0))</f>
        <v>5765109.5</v>
      </c>
      <c r="Y44">
        <f>INDEX(EXPORTS!$B$2:$AI$235,MATCH(calculations!$B44,EXPORTS!$A$2:$A$235,0),MATCH(calculations!Y$3,EXPORTS!$B$1:$AI$1,0))</f>
        <v>3366535.2399999993</v>
      </c>
      <c r="Z44">
        <f>INDEX(EXPORTS!$B$2:$AI$235,MATCH(calculations!$B44,EXPORTS!$A$2:$A$235,0),MATCH(calculations!Z$3,EXPORTS!$B$1:$AI$1,0))</f>
        <v>6461443.46</v>
      </c>
      <c r="AA44">
        <f>INDEX(EXPORTS!$B$2:$AI$235,MATCH(calculations!$B44,EXPORTS!$A$2:$A$235,0),MATCH(calculations!AA$3,EXPORTS!$B$1:$AI$1,0))</f>
        <v>6150554.0500000007</v>
      </c>
      <c r="AB44">
        <f>INDEX(EXPORTS!$B$2:$AI$235,MATCH(calculations!$B44,EXPORTS!$A$2:$A$235,0),MATCH(calculations!AB$3,EXPORTS!$B$1:$AI$1,0))</f>
        <v>4557336.9800000004</v>
      </c>
      <c r="AC44">
        <f>INDEX(EXPORTS!$B$2:$AI$235,MATCH(calculations!$B44,EXPORTS!$A$2:$A$235,0),MATCH(calculations!AC$3,EXPORTS!$B$1:$AI$1,0))</f>
        <v>3339387.48</v>
      </c>
      <c r="AD44">
        <f>INDEX(EXPORTS!$B$2:$AI$235,MATCH(calculations!$B44,EXPORTS!$A$2:$A$235,0),MATCH(calculations!AD$3,EXPORTS!$B$1:$AI$1,0))</f>
        <v>3747729.53</v>
      </c>
      <c r="AE44">
        <f>INDEX(EXPORTS!$B$2:$AI$235,MATCH(calculations!$B44,EXPORTS!$A$2:$A$235,0),MATCH(calculations!AE$3,EXPORTS!$B$1:$AI$1,0))</f>
        <v>3671895.75</v>
      </c>
      <c r="AF44">
        <f>INDEX(EXPORTS!$B$2:$AI$235,MATCH(calculations!$B44,EXPORTS!$A$2:$A$235,0),MATCH(calculations!AF$3,EXPORTS!$B$1:$AI$1,0))</f>
        <v>3138429.55</v>
      </c>
      <c r="AG44">
        <f>INDEX(EXPORTS!$B$2:$AI$235,MATCH(calculations!$B44,EXPORTS!$A$2:$A$235,0),MATCH(calculations!AG$3,EXPORTS!$B$1:$AI$1,0))</f>
        <v>3482682.68</v>
      </c>
      <c r="AH44">
        <f>INDEX(EXPORTS!$B$2:$AI$235,MATCH(calculations!$B44,EXPORTS!$A$2:$A$235,0),MATCH(calculations!AH$3,EXPORTS!$B$1:$AI$1,0))</f>
        <v>3020160.43</v>
      </c>
      <c r="AI44">
        <f>INDEX(EXPORTS!$B$2:$AI$235,MATCH(calculations!$B44,EXPORTS!$A$2:$A$235,0),MATCH(calculations!AI$3,EXPORTS!$B$1:$AI$1,0))</f>
        <v>4841557.24</v>
      </c>
      <c r="AJ44">
        <f>INDEX(EXPORTS!$B$2:$AI$235,MATCH(calculations!$B44,EXPORTS!$A$2:$A$235,0),MATCH(calculations!AJ$3,EXPORTS!$B$1:$AI$1,0))</f>
        <v>7176394.5099999998</v>
      </c>
      <c r="AL44">
        <f>INDEX(IMPORTS!$B$2:$AI$246,MATCH(calculations!$B44,IMPORTS!$A$2:$A$246,0),MATCH(calculations!AL$3,IMPORTS!$B$1:$AI$1,0))</f>
        <v>37142294.370000005</v>
      </c>
      <c r="AM44">
        <f>INDEX(IMPORTS!$B$2:$AI$246,MATCH(calculations!$B44,IMPORTS!$A$2:$A$246,0),MATCH(calculations!AM$3,IMPORTS!$B$1:$AI$1,0))</f>
        <v>32808204.939999998</v>
      </c>
      <c r="AN44">
        <f>INDEX(IMPORTS!$B$2:$AI$246,MATCH(calculations!$B44,IMPORTS!$A$2:$A$246,0),MATCH(calculations!AN$3,IMPORTS!$B$1:$AI$1,0))</f>
        <v>48970914.320000008</v>
      </c>
      <c r="AO44">
        <f>INDEX(IMPORTS!$B$2:$AI$246,MATCH(calculations!$B44,IMPORTS!$A$2:$A$246,0),MATCH(calculations!AO$3,IMPORTS!$B$1:$AI$1,0))</f>
        <v>41258386.969999999</v>
      </c>
      <c r="AP44">
        <f>INDEX(IMPORTS!$B$2:$AI$246,MATCH(calculations!$B44,IMPORTS!$A$2:$A$246,0),MATCH(calculations!AP$3,IMPORTS!$B$1:$AI$1,0))</f>
        <v>58628640.459999993</v>
      </c>
      <c r="AQ44">
        <f>INDEX(IMPORTS!$B$2:$AI$246,MATCH(calculations!$B44,IMPORTS!$A$2:$A$246,0),MATCH(calculations!AQ$3,IMPORTS!$B$1:$AI$1,0))</f>
        <v>51932842.890000023</v>
      </c>
      <c r="AR44">
        <f>INDEX(IMPORTS!$B$2:$AI$246,MATCH(calculations!$B44,IMPORTS!$A$2:$A$246,0),MATCH(calculations!AR$3,IMPORTS!$B$1:$AI$1,0))</f>
        <v>67303253.969999999</v>
      </c>
      <c r="AS44">
        <f>INDEX(IMPORTS!$B$2:$AI$246,MATCH(calculations!$B44,IMPORTS!$A$2:$A$246,0),MATCH(calculations!AS$3,IMPORTS!$B$1:$AI$1,0))</f>
        <v>60119154.270000026</v>
      </c>
      <c r="AT44">
        <f>INDEX(IMPORTS!$B$2:$AI$246,MATCH(calculations!$B44,IMPORTS!$A$2:$A$246,0),MATCH(calculations!AT$3,IMPORTS!$B$1:$AI$1,0))</f>
        <v>57740555.220000021</v>
      </c>
      <c r="AU44">
        <f>INDEX(IMPORTS!$B$2:$AI$246,MATCH(calculations!$B44,IMPORTS!$A$2:$A$246,0),MATCH(calculations!AU$3,IMPORTS!$B$1:$AI$1,0))</f>
        <v>55218084.189999998</v>
      </c>
      <c r="AV44">
        <f>INDEX(IMPORTS!$B$2:$AI$246,MATCH(calculations!$B44,IMPORTS!$A$2:$A$246,0),MATCH(calculations!AV$3,IMPORTS!$B$1:$AI$1,0))</f>
        <v>47782408.519999996</v>
      </c>
      <c r="AW44">
        <f>INDEX(IMPORTS!$B$2:$AI$246,MATCH(calculations!$B44,IMPORTS!$A$2:$A$246,0),MATCH(calculations!AW$3,IMPORTS!$B$1:$AI$1,0))</f>
        <v>45461019.109999999</v>
      </c>
      <c r="AX44">
        <f>INDEX(IMPORTS!$B$2:$AI$246,MATCH(calculations!$B44,IMPORTS!$A$2:$A$246,0),MATCH(calculations!AX$3,IMPORTS!$B$1:$AI$1,0))</f>
        <v>42904633.719999999</v>
      </c>
      <c r="AY44">
        <f>INDEX(IMPORTS!$B$2:$AI$246,MATCH(calculations!$B44,IMPORTS!$A$2:$A$246,0),MATCH(calculations!AY$3,IMPORTS!$B$1:$AI$1,0))</f>
        <v>49384894.820000008</v>
      </c>
      <c r="AZ44">
        <f>INDEX(IMPORTS!$B$2:$AI$246,MATCH(calculations!$B44,IMPORTS!$A$2:$A$246,0),MATCH(calculations!AZ$3,IMPORTS!$B$1:$AI$1,0))</f>
        <v>44683608.630000003</v>
      </c>
      <c r="BA44">
        <f>INDEX(IMPORTS!$B$2:$AI$246,MATCH(calculations!$B44,IMPORTS!$A$2:$A$246,0),MATCH(calculations!BA$3,IMPORTS!$B$1:$AI$1,0))</f>
        <v>51805027.060000017</v>
      </c>
      <c r="BB44">
        <f>INDEX(IMPORTS!$B$2:$AI$246,MATCH(calculations!$B44,IMPORTS!$A$2:$A$246,0),MATCH(calculations!BB$3,IMPORTS!$B$1:$AI$1,0))</f>
        <v>48225626.220000006</v>
      </c>
      <c r="BC44">
        <f>INDEX(IMPORTS!$B$2:$AI$246,MATCH(calculations!$B44,IMPORTS!$A$2:$A$246,0),MATCH(calculations!BC$3,IMPORTS!$B$1:$AI$1,0))</f>
        <v>49152969.829999991</v>
      </c>
      <c r="BD44">
        <f>INDEX(IMPORTS!$B$2:$AI$246,MATCH(calculations!$B44,IMPORTS!$A$2:$A$246,0),MATCH(calculations!BD$3,IMPORTS!$B$1:$AI$1,0))</f>
        <v>53582317.020000011</v>
      </c>
      <c r="BE44">
        <f>INDEX(IMPORTS!$B$2:$AI$246,MATCH(calculations!$B44,IMPORTS!$A$2:$A$246,0),MATCH(calculations!BE$3,IMPORTS!$B$1:$AI$1,0))</f>
        <v>55754245.780000001</v>
      </c>
      <c r="BF44">
        <f>INDEX(IMPORTS!$B$2:$AI$246,MATCH(calculations!$B44,IMPORTS!$A$2:$A$246,0),MATCH(calculations!BF$3,IMPORTS!$B$1:$AI$1,0))</f>
        <v>57855541.249999985</v>
      </c>
      <c r="BG44">
        <f>INDEX(IMPORTS!$B$2:$AI$246,MATCH(calculations!$B44,IMPORTS!$A$2:$A$246,0),MATCH(calculations!BG$3,IMPORTS!$B$1:$AI$1,0))</f>
        <v>51540680.470000014</v>
      </c>
      <c r="BH44">
        <f>INDEX(IMPORTS!$B$2:$AI$246,MATCH(calculations!$B44,IMPORTS!$A$2:$A$246,0),MATCH(calculations!BH$3,IMPORTS!$B$1:$AI$1,0))</f>
        <v>54650949.639999971</v>
      </c>
      <c r="BI44">
        <f>INDEX(IMPORTS!$B$2:$AI$246,MATCH(calculations!$B44,IMPORTS!$A$2:$A$246,0),MATCH(calculations!BI$3,IMPORTS!$B$1:$AI$1,0))</f>
        <v>61251661.019999996</v>
      </c>
      <c r="BJ44">
        <f>INDEX(IMPORTS!$B$2:$AI$246,MATCH(calculations!$B44,IMPORTS!$A$2:$A$246,0),MATCH(calculations!BJ$3,IMPORTS!$B$1:$AI$1,0))</f>
        <v>53886624.729999967</v>
      </c>
      <c r="BK44">
        <f>INDEX(IMPORTS!$B$2:$AI$246,MATCH(calculations!$B44,IMPORTS!$A$2:$A$246,0),MATCH(calculations!BK$3,IMPORTS!$B$1:$AI$1,0))</f>
        <v>43681107.760000013</v>
      </c>
      <c r="BL44">
        <f>INDEX(IMPORTS!$B$2:$AI$246,MATCH(calculations!$B44,IMPORTS!$A$2:$A$246,0),MATCH(calculations!BL$3,IMPORTS!$B$1:$AI$1,0))</f>
        <v>52294014.109999985</v>
      </c>
      <c r="BM44">
        <f>INDEX(IMPORTS!$B$2:$AI$246,MATCH(calculations!$B44,IMPORTS!$A$2:$A$246,0),MATCH(calculations!BM$3,IMPORTS!$B$1:$AI$1,0))</f>
        <v>54950009.459999964</v>
      </c>
      <c r="BN44">
        <f>INDEX(IMPORTS!$B$2:$AI$246,MATCH(calculations!$B44,IMPORTS!$A$2:$A$246,0),MATCH(calculations!BN$3,IMPORTS!$B$1:$AI$1,0))</f>
        <v>49872429.519999996</v>
      </c>
      <c r="BO44">
        <f>INDEX(IMPORTS!$B$2:$AI$246,MATCH(calculations!$B44,IMPORTS!$A$2:$A$246,0),MATCH(calculations!BO$3,IMPORTS!$B$1:$AI$1,0))</f>
        <v>45544243.859999962</v>
      </c>
      <c r="BP44">
        <f>INDEX(IMPORTS!$B$2:$AI$246,MATCH(calculations!$B44,IMPORTS!$A$2:$A$246,0),MATCH(calculations!BP$3,IMPORTS!$B$1:$AI$1,0))</f>
        <v>55866003.129999973</v>
      </c>
      <c r="BQ44">
        <f>INDEX(IMPORTS!$B$2:$AI$246,MATCH(calculations!$B44,IMPORTS!$A$2:$A$246,0),MATCH(calculations!BQ$3,IMPORTS!$B$1:$AI$1,0))</f>
        <v>50096235.179999992</v>
      </c>
      <c r="BR44">
        <f>INDEX(IMPORTS!$B$2:$AI$246,MATCH(calculations!$B44,IMPORTS!$A$2:$A$246,0),MATCH(calculations!BR$3,IMPORTS!$B$1:$AI$1,0))</f>
        <v>47325223.839999974</v>
      </c>
      <c r="BS44">
        <f>INDEX(IMPORTS!$B$2:$AI$246,MATCH(calculations!$B44,IMPORTS!$A$2:$A$246,0),MATCH(calculations!BS$3,IMPORTS!$B$1:$AI$1,0))</f>
        <v>61943797.510000005</v>
      </c>
      <c r="BU44">
        <f t="shared" si="2"/>
        <v>43307223.500000007</v>
      </c>
      <c r="BV44">
        <f t="shared" si="3"/>
        <v>41949599.069999993</v>
      </c>
      <c r="BW44">
        <f t="shared" si="4"/>
        <v>56260108.31000001</v>
      </c>
      <c r="BX44">
        <f t="shared" si="5"/>
        <v>49074510.060000002</v>
      </c>
      <c r="BY44">
        <f t="shared" si="6"/>
        <v>67628275.659999996</v>
      </c>
      <c r="BZ44">
        <f t="shared" si="7"/>
        <v>58590909.480000019</v>
      </c>
      <c r="CA44">
        <f t="shared" si="8"/>
        <v>73007359.569999993</v>
      </c>
      <c r="CB44">
        <f t="shared" si="9"/>
        <v>67316168.600000024</v>
      </c>
      <c r="CC44">
        <f t="shared" si="10"/>
        <v>64073709.610000022</v>
      </c>
      <c r="CD44">
        <f t="shared" si="11"/>
        <v>61116052.359999999</v>
      </c>
      <c r="CE44">
        <f t="shared" si="12"/>
        <v>53347029.169999994</v>
      </c>
      <c r="CF44">
        <f t="shared" si="13"/>
        <v>52444974.479999997</v>
      </c>
      <c r="CG44">
        <f t="shared" si="14"/>
        <v>47824873.369999997</v>
      </c>
      <c r="CH44">
        <f t="shared" si="15"/>
        <v>54635980.530000009</v>
      </c>
      <c r="CI44">
        <f t="shared" si="16"/>
        <v>50516037.270000003</v>
      </c>
      <c r="CJ44">
        <f t="shared" si="17"/>
        <v>58176212.860000014</v>
      </c>
      <c r="CK44">
        <f t="shared" si="18"/>
        <v>52133514.850000009</v>
      </c>
      <c r="CL44">
        <f t="shared" si="19"/>
        <v>52390146.109999992</v>
      </c>
      <c r="CM44">
        <f t="shared" si="20"/>
        <v>59597498.980000012</v>
      </c>
      <c r="CN44">
        <f t="shared" si="21"/>
        <v>60777838.490000002</v>
      </c>
      <c r="CO44">
        <f t="shared" si="22"/>
        <v>62795805.139999986</v>
      </c>
      <c r="CP44">
        <f t="shared" si="23"/>
        <v>57305789.970000014</v>
      </c>
      <c r="CQ44">
        <f t="shared" si="24"/>
        <v>58017484.879999973</v>
      </c>
      <c r="CR44">
        <f t="shared" si="25"/>
        <v>67713104.479999989</v>
      </c>
      <c r="CS44">
        <f t="shared" si="26"/>
        <v>60037178.779999971</v>
      </c>
      <c r="CT44">
        <f t="shared" si="27"/>
        <v>48238444.74000001</v>
      </c>
      <c r="CU44">
        <f t="shared" si="28"/>
        <v>55633401.589999981</v>
      </c>
      <c r="CV44">
        <f t="shared" si="29"/>
        <v>58697738.989999965</v>
      </c>
      <c r="CW44">
        <f t="shared" si="30"/>
        <v>53544325.269999996</v>
      </c>
      <c r="CX44">
        <f t="shared" si="31"/>
        <v>48682673.409999959</v>
      </c>
      <c r="CY44">
        <f t="shared" si="32"/>
        <v>59348685.809999973</v>
      </c>
      <c r="CZ44">
        <f t="shared" si="33"/>
        <v>53116395.609999992</v>
      </c>
      <c r="DA44">
        <f t="shared" si="34"/>
        <v>52166781.079999976</v>
      </c>
      <c r="DB44">
        <f t="shared" si="35"/>
        <v>69120192.020000011</v>
      </c>
      <c r="DC44" t="str">
        <f t="shared" si="36"/>
        <v>Slovakia</v>
      </c>
      <c r="DD44">
        <f t="shared" si="37"/>
        <v>4.8469842783610453E-2</v>
      </c>
      <c r="DE44">
        <f t="shared" si="38"/>
        <v>4.5712565201523822E-2</v>
      </c>
      <c r="DF44">
        <f t="shared" si="41"/>
        <v>5.3091643867093363E-2</v>
      </c>
      <c r="DG44">
        <f t="shared" si="42"/>
        <v>5.2307473130417899E-2</v>
      </c>
      <c r="DH44">
        <f t="shared" si="43"/>
        <v>6.3881629652314267E-2</v>
      </c>
      <c r="DI44">
        <f t="shared" si="44"/>
        <v>5.6431319812430165E-2</v>
      </c>
      <c r="DJ44">
        <f t="shared" si="45"/>
        <v>7.5722394980603944E-2</v>
      </c>
      <c r="DK44">
        <f t="shared" si="46"/>
        <v>6.2892296638223391E-2</v>
      </c>
      <c r="DL44">
        <f t="shared" si="47"/>
        <v>6.2850738641280601E-2</v>
      </c>
      <c r="DM44">
        <f t="shared" si="48"/>
        <v>5.7918948783361859E-2</v>
      </c>
      <c r="DN44">
        <f t="shared" si="49"/>
        <v>5.2759143476779555E-2</v>
      </c>
      <c r="DO44">
        <f t="shared" si="50"/>
        <v>5.4826257769322498E-2</v>
      </c>
      <c r="DP44">
        <f t="shared" si="51"/>
        <v>5.3521942849304394E-2</v>
      </c>
      <c r="DQ44">
        <f t="shared" si="52"/>
        <v>5.3034570822383949E-2</v>
      </c>
      <c r="DR44">
        <f t="shared" si="53"/>
        <v>5.0639095465237496E-2</v>
      </c>
      <c r="DS44">
        <f t="shared" si="54"/>
        <v>5.4134524152292668E-2</v>
      </c>
      <c r="DT44">
        <f t="shared" si="55"/>
        <v>4.7129704107504937E-2</v>
      </c>
      <c r="DU44">
        <f t="shared" si="56"/>
        <v>5.2361421415674091E-2</v>
      </c>
      <c r="DV44">
        <f t="shared" si="57"/>
        <v>5.4021441838485194E-2</v>
      </c>
      <c r="DW44">
        <f t="shared" si="58"/>
        <v>5.5429084499709916E-2</v>
      </c>
      <c r="DX44">
        <f t="shared" si="59"/>
        <v>6.2328013858298954E-2</v>
      </c>
      <c r="DY44">
        <f t="shared" si="60"/>
        <v>4.9398671013213026E-2</v>
      </c>
      <c r="DZ44">
        <f t="shared" si="61"/>
        <v>5.5130926433474621E-2</v>
      </c>
      <c r="EA44">
        <f t="shared" si="62"/>
        <v>6.6607291895759424E-2</v>
      </c>
      <c r="EB44">
        <f t="shared" si="63"/>
        <v>6.3862719846175697E-2</v>
      </c>
      <c r="EC44">
        <f t="shared" si="64"/>
        <v>4.9965842859954764E-2</v>
      </c>
      <c r="ED44">
        <f t="shared" si="65"/>
        <v>5.1742291543087654E-2</v>
      </c>
      <c r="EE44">
        <f t="shared" si="66"/>
        <v>5.3979900934034153E-2</v>
      </c>
      <c r="EF44">
        <f t="shared" si="67"/>
        <v>4.8800147540750148E-2</v>
      </c>
      <c r="EG44">
        <f t="shared" si="68"/>
        <v>4.529074766112582E-2</v>
      </c>
      <c r="EH44">
        <f t="shared" si="69"/>
        <v>5.2320826119223486E-2</v>
      </c>
      <c r="EI44">
        <f t="shared" si="70"/>
        <v>4.6848013333918533E-2</v>
      </c>
      <c r="EJ44">
        <f t="shared" si="39"/>
        <v>4.5214816416443974E-2</v>
      </c>
      <c r="EK44">
        <f t="shared" si="40"/>
        <v>5.2499391852525085E-2</v>
      </c>
    </row>
    <row r="45" spans="1:141" x14ac:dyDescent="0.3">
      <c r="A45" s="23" t="s">
        <v>316</v>
      </c>
      <c r="B45" s="23" t="s">
        <v>180</v>
      </c>
      <c r="C45">
        <f>INDEX(EXPORTS!$B$2:$AI$235,MATCH(calculations!$B45,EXPORTS!$A$2:$A$235,0),MATCH(calculations!C$3,EXPORTS!$B$1:$AI$1,0))</f>
        <v>3294217.16</v>
      </c>
      <c r="D45">
        <f>INDEX(EXPORTS!$B$2:$AI$235,MATCH(calculations!$B45,EXPORTS!$A$2:$A$235,0),MATCH(calculations!D$3,EXPORTS!$B$1:$AI$1,0))</f>
        <v>3965864.2</v>
      </c>
      <c r="E45">
        <f>INDEX(EXPORTS!$B$2:$AI$235,MATCH(calculations!$B45,EXPORTS!$A$2:$A$235,0),MATCH(calculations!E$3,EXPORTS!$B$1:$AI$1,0))</f>
        <v>4482877</v>
      </c>
      <c r="F45">
        <f>INDEX(EXPORTS!$B$2:$AI$235,MATCH(calculations!$B45,EXPORTS!$A$2:$A$235,0),MATCH(calculations!F$3,EXPORTS!$B$1:$AI$1,0))</f>
        <v>3056590.4</v>
      </c>
      <c r="G45">
        <f>INDEX(EXPORTS!$B$2:$AI$235,MATCH(calculations!$B45,EXPORTS!$A$2:$A$235,0),MATCH(calculations!G$3,EXPORTS!$B$1:$AI$1,0))</f>
        <v>4105222.08</v>
      </c>
      <c r="H45">
        <f>INDEX(EXPORTS!$B$2:$AI$235,MATCH(calculations!$B45,EXPORTS!$A$2:$A$235,0),MATCH(calculations!H$3,EXPORTS!$B$1:$AI$1,0))</f>
        <v>1553276.1700000002</v>
      </c>
      <c r="I45">
        <f>INDEX(EXPORTS!$B$2:$AI$235,MATCH(calculations!$B45,EXPORTS!$A$2:$A$235,0),MATCH(calculations!I$3,EXPORTS!$B$1:$AI$1,0))</f>
        <v>3275108.91</v>
      </c>
      <c r="J45">
        <f>INDEX(EXPORTS!$B$2:$AI$235,MATCH(calculations!$B45,EXPORTS!$A$2:$A$235,0),MATCH(calculations!J$3,EXPORTS!$B$1:$AI$1,0))</f>
        <v>2055240.3100000003</v>
      </c>
      <c r="K45">
        <f>INDEX(EXPORTS!$B$2:$AI$235,MATCH(calculations!$B45,EXPORTS!$A$2:$A$235,0),MATCH(calculations!K$3,EXPORTS!$B$1:$AI$1,0))</f>
        <v>5177782.68</v>
      </c>
      <c r="L45">
        <f>INDEX(EXPORTS!$B$2:$AI$235,MATCH(calculations!$B45,EXPORTS!$A$2:$A$235,0),MATCH(calculations!L$3,EXPORTS!$B$1:$AI$1,0))</f>
        <v>2922301.08</v>
      </c>
      <c r="M45">
        <f>INDEX(EXPORTS!$B$2:$AI$235,MATCH(calculations!$B45,EXPORTS!$A$2:$A$235,0),MATCH(calculations!M$3,EXPORTS!$B$1:$AI$1,0))</f>
        <v>1750116.4100000001</v>
      </c>
      <c r="N45">
        <f>INDEX(EXPORTS!$B$2:$AI$235,MATCH(calculations!$B45,EXPORTS!$A$2:$A$235,0),MATCH(calculations!N$3,EXPORTS!$B$1:$AI$1,0))</f>
        <v>3309462.7699999996</v>
      </c>
      <c r="O45">
        <f>INDEX(EXPORTS!$B$2:$AI$235,MATCH(calculations!$B45,EXPORTS!$A$2:$A$235,0),MATCH(calculations!O$3,EXPORTS!$B$1:$AI$1,0))</f>
        <v>5964592.04</v>
      </c>
      <c r="P45">
        <f>INDEX(EXPORTS!$B$2:$AI$235,MATCH(calculations!$B45,EXPORTS!$A$2:$A$235,0),MATCH(calculations!P$3,EXPORTS!$B$1:$AI$1,0))</f>
        <v>6200776.4799999995</v>
      </c>
      <c r="Q45">
        <f>INDEX(EXPORTS!$B$2:$AI$235,MATCH(calculations!$B45,EXPORTS!$A$2:$A$235,0),MATCH(calculations!Q$3,EXPORTS!$B$1:$AI$1,0))</f>
        <v>4084279.5700000003</v>
      </c>
      <c r="R45">
        <f>INDEX(EXPORTS!$B$2:$AI$235,MATCH(calculations!$B45,EXPORTS!$A$2:$A$235,0),MATCH(calculations!R$3,EXPORTS!$B$1:$AI$1,0))</f>
        <v>6368321.8600000003</v>
      </c>
      <c r="S45">
        <f>INDEX(EXPORTS!$B$2:$AI$235,MATCH(calculations!$B45,EXPORTS!$A$2:$A$235,0),MATCH(calculations!S$3,EXPORTS!$B$1:$AI$1,0))</f>
        <v>4478185.5500000007</v>
      </c>
      <c r="T45">
        <f>INDEX(EXPORTS!$B$2:$AI$235,MATCH(calculations!$B45,EXPORTS!$A$2:$A$235,0),MATCH(calculations!T$3,EXPORTS!$B$1:$AI$1,0))</f>
        <v>3632771.97</v>
      </c>
      <c r="U45">
        <f>INDEX(EXPORTS!$B$2:$AI$235,MATCH(calculations!$B45,EXPORTS!$A$2:$A$235,0),MATCH(calculations!U$3,EXPORTS!$B$1:$AI$1,0))</f>
        <v>4034195.81</v>
      </c>
      <c r="V45">
        <f>INDEX(EXPORTS!$B$2:$AI$235,MATCH(calculations!$B45,EXPORTS!$A$2:$A$235,0),MATCH(calculations!V$3,EXPORTS!$B$1:$AI$1,0))</f>
        <v>5390248.21</v>
      </c>
      <c r="W45">
        <f>INDEX(EXPORTS!$B$2:$AI$235,MATCH(calculations!$B45,EXPORTS!$A$2:$A$235,0),MATCH(calculations!W$3,EXPORTS!$B$1:$AI$1,0))</f>
        <v>3621422.5799999991</v>
      </c>
      <c r="X45">
        <f>INDEX(EXPORTS!$B$2:$AI$235,MATCH(calculations!$B45,EXPORTS!$A$2:$A$235,0),MATCH(calculations!X$3,EXPORTS!$B$1:$AI$1,0))</f>
        <v>3465618.06</v>
      </c>
      <c r="Y45">
        <f>INDEX(EXPORTS!$B$2:$AI$235,MATCH(calculations!$B45,EXPORTS!$A$2:$A$235,0),MATCH(calculations!Y$3,EXPORTS!$B$1:$AI$1,0))</f>
        <v>2906039.0999999996</v>
      </c>
      <c r="Z45">
        <f>INDEX(EXPORTS!$B$2:$AI$235,MATCH(calculations!$B45,EXPORTS!$A$2:$A$235,0),MATCH(calculations!Z$3,EXPORTS!$B$1:$AI$1,0))</f>
        <v>5445931.9000000004</v>
      </c>
      <c r="AA45">
        <f>INDEX(EXPORTS!$B$2:$AI$235,MATCH(calculations!$B45,EXPORTS!$A$2:$A$235,0),MATCH(calculations!AA$3,EXPORTS!$B$1:$AI$1,0))</f>
        <v>3987927.8699999996</v>
      </c>
      <c r="AB45">
        <f>INDEX(EXPORTS!$B$2:$AI$235,MATCH(calculations!$B45,EXPORTS!$A$2:$A$235,0),MATCH(calculations!AB$3,EXPORTS!$B$1:$AI$1,0))</f>
        <v>7962229.3999999985</v>
      </c>
      <c r="AC45">
        <f>INDEX(EXPORTS!$B$2:$AI$235,MATCH(calculations!$B45,EXPORTS!$A$2:$A$235,0),MATCH(calculations!AC$3,EXPORTS!$B$1:$AI$1,0))</f>
        <v>5157225.01</v>
      </c>
      <c r="AD45">
        <f>INDEX(EXPORTS!$B$2:$AI$235,MATCH(calculations!$B45,EXPORTS!$A$2:$A$235,0),MATCH(calculations!AD$3,EXPORTS!$B$1:$AI$1,0))</f>
        <v>8420837.7199999988</v>
      </c>
      <c r="AE45">
        <f>INDEX(EXPORTS!$B$2:$AI$235,MATCH(calculations!$B45,EXPORTS!$A$2:$A$235,0),MATCH(calculations!AE$3,EXPORTS!$B$1:$AI$1,0))</f>
        <v>5869022.9999999991</v>
      </c>
      <c r="AF45">
        <f>INDEX(EXPORTS!$B$2:$AI$235,MATCH(calculations!$B45,EXPORTS!$A$2:$A$235,0),MATCH(calculations!AF$3,EXPORTS!$B$1:$AI$1,0))</f>
        <v>3238295.0400000005</v>
      </c>
      <c r="AG45">
        <f>INDEX(EXPORTS!$B$2:$AI$235,MATCH(calculations!$B45,EXPORTS!$A$2:$A$235,0),MATCH(calculations!AG$3,EXPORTS!$B$1:$AI$1,0))</f>
        <v>3807773.5500000003</v>
      </c>
      <c r="AH45">
        <f>INDEX(EXPORTS!$B$2:$AI$235,MATCH(calculations!$B45,EXPORTS!$A$2:$A$235,0),MATCH(calculations!AH$3,EXPORTS!$B$1:$AI$1,0))</f>
        <v>3509745.7199999997</v>
      </c>
      <c r="AI45">
        <f>INDEX(EXPORTS!$B$2:$AI$235,MATCH(calculations!$B45,EXPORTS!$A$2:$A$235,0),MATCH(calculations!AI$3,EXPORTS!$B$1:$AI$1,0))</f>
        <v>5207153.5299999993</v>
      </c>
      <c r="AJ45">
        <f>INDEX(EXPORTS!$B$2:$AI$235,MATCH(calculations!$B45,EXPORTS!$A$2:$A$235,0),MATCH(calculations!AJ$3,EXPORTS!$B$1:$AI$1,0))</f>
        <v>4221708.9400000004</v>
      </c>
      <c r="AL45">
        <f>INDEX(IMPORTS!$B$2:$AI$246,MATCH(calculations!$B45,IMPORTS!$A$2:$A$246,0),MATCH(calculations!AL$3,IMPORTS!$B$1:$AI$1,0))</f>
        <v>15768159.77</v>
      </c>
      <c r="AM45">
        <f>INDEX(IMPORTS!$B$2:$AI$246,MATCH(calculations!$B45,IMPORTS!$A$2:$A$246,0),MATCH(calculations!AM$3,IMPORTS!$B$1:$AI$1,0))</f>
        <v>16296338.109999999</v>
      </c>
      <c r="AN45">
        <f>INDEX(IMPORTS!$B$2:$AI$246,MATCH(calculations!$B45,IMPORTS!$A$2:$A$246,0),MATCH(calculations!AN$3,IMPORTS!$B$1:$AI$1,0))</f>
        <v>21940481.419999987</v>
      </c>
      <c r="AO45">
        <f>INDEX(IMPORTS!$B$2:$AI$246,MATCH(calculations!$B45,IMPORTS!$A$2:$A$246,0),MATCH(calculations!AO$3,IMPORTS!$B$1:$AI$1,0))</f>
        <v>17714053.379999995</v>
      </c>
      <c r="AP45">
        <f>INDEX(IMPORTS!$B$2:$AI$246,MATCH(calculations!$B45,IMPORTS!$A$2:$A$246,0),MATCH(calculations!AP$3,IMPORTS!$B$1:$AI$1,0))</f>
        <v>16915817.43</v>
      </c>
      <c r="AQ45">
        <f>INDEX(IMPORTS!$B$2:$AI$246,MATCH(calculations!$B45,IMPORTS!$A$2:$A$246,0),MATCH(calculations!AQ$3,IMPORTS!$B$1:$AI$1,0))</f>
        <v>20156080.449999999</v>
      </c>
      <c r="AR45">
        <f>INDEX(IMPORTS!$B$2:$AI$246,MATCH(calculations!$B45,IMPORTS!$A$2:$A$246,0),MATCH(calculations!AR$3,IMPORTS!$B$1:$AI$1,0))</f>
        <v>22246594.240000002</v>
      </c>
      <c r="AS45">
        <f>INDEX(IMPORTS!$B$2:$AI$246,MATCH(calculations!$B45,IMPORTS!$A$2:$A$246,0),MATCH(calculations!AS$3,IMPORTS!$B$1:$AI$1,0))</f>
        <v>16530802.699999996</v>
      </c>
      <c r="AT45">
        <f>INDEX(IMPORTS!$B$2:$AI$246,MATCH(calculations!$B45,IMPORTS!$A$2:$A$246,0),MATCH(calculations!AT$3,IMPORTS!$B$1:$AI$1,0))</f>
        <v>12921776.099999998</v>
      </c>
      <c r="AU45">
        <f>INDEX(IMPORTS!$B$2:$AI$246,MATCH(calculations!$B45,IMPORTS!$A$2:$A$246,0),MATCH(calculations!AU$3,IMPORTS!$B$1:$AI$1,0))</f>
        <v>15999749.040000001</v>
      </c>
      <c r="AV45">
        <f>INDEX(IMPORTS!$B$2:$AI$246,MATCH(calculations!$B45,IMPORTS!$A$2:$A$246,0),MATCH(calculations!AV$3,IMPORTS!$B$1:$AI$1,0))</f>
        <v>15282737.990000006</v>
      </c>
      <c r="AW45">
        <f>INDEX(IMPORTS!$B$2:$AI$246,MATCH(calculations!$B45,IMPORTS!$A$2:$A$246,0),MATCH(calculations!AW$3,IMPORTS!$B$1:$AI$1,0))</f>
        <v>14369323.549999999</v>
      </c>
      <c r="AX45">
        <f>INDEX(IMPORTS!$B$2:$AI$246,MATCH(calculations!$B45,IMPORTS!$A$2:$A$246,0),MATCH(calculations!AX$3,IMPORTS!$B$1:$AI$1,0))</f>
        <v>15045401.440000005</v>
      </c>
      <c r="AY45">
        <f>INDEX(IMPORTS!$B$2:$AI$246,MATCH(calculations!$B45,IMPORTS!$A$2:$A$246,0),MATCH(calculations!AY$3,IMPORTS!$B$1:$AI$1,0))</f>
        <v>19294539.59</v>
      </c>
      <c r="AZ45">
        <f>INDEX(IMPORTS!$B$2:$AI$246,MATCH(calculations!$B45,IMPORTS!$A$2:$A$246,0),MATCH(calculations!AZ$3,IMPORTS!$B$1:$AI$1,0))</f>
        <v>33685967.769999996</v>
      </c>
      <c r="BA45">
        <f>INDEX(IMPORTS!$B$2:$AI$246,MATCH(calculations!$B45,IMPORTS!$A$2:$A$246,0),MATCH(calculations!BA$3,IMPORTS!$B$1:$AI$1,0))</f>
        <v>18907226.530000009</v>
      </c>
      <c r="BB45">
        <f>INDEX(IMPORTS!$B$2:$AI$246,MATCH(calculations!$B45,IMPORTS!$A$2:$A$246,0),MATCH(calculations!BB$3,IMPORTS!$B$1:$AI$1,0))</f>
        <v>20224219.469999995</v>
      </c>
      <c r="BC45">
        <f>INDEX(IMPORTS!$B$2:$AI$246,MATCH(calculations!$B45,IMPORTS!$A$2:$A$246,0),MATCH(calculations!BC$3,IMPORTS!$B$1:$AI$1,0))</f>
        <v>22466479.50999999</v>
      </c>
      <c r="BD45">
        <f>INDEX(IMPORTS!$B$2:$AI$246,MATCH(calculations!$B45,IMPORTS!$A$2:$A$246,0),MATCH(calculations!BD$3,IMPORTS!$B$1:$AI$1,0))</f>
        <v>30508487.909999996</v>
      </c>
      <c r="BE45">
        <f>INDEX(IMPORTS!$B$2:$AI$246,MATCH(calculations!$B45,IMPORTS!$A$2:$A$246,0),MATCH(calculations!BE$3,IMPORTS!$B$1:$AI$1,0))</f>
        <v>18053494.25</v>
      </c>
      <c r="BF45">
        <f>INDEX(IMPORTS!$B$2:$AI$246,MATCH(calculations!$B45,IMPORTS!$A$2:$A$246,0),MATCH(calculations!BF$3,IMPORTS!$B$1:$AI$1,0))</f>
        <v>25076994.819999985</v>
      </c>
      <c r="BG45">
        <f>INDEX(IMPORTS!$B$2:$AI$246,MATCH(calculations!$B45,IMPORTS!$A$2:$A$246,0),MATCH(calculations!BG$3,IMPORTS!$B$1:$AI$1,0))</f>
        <v>28345103.850000001</v>
      </c>
      <c r="BH45">
        <f>INDEX(IMPORTS!$B$2:$AI$246,MATCH(calculations!$B45,IMPORTS!$A$2:$A$246,0),MATCH(calculations!BH$3,IMPORTS!$B$1:$AI$1,0))</f>
        <v>13645732.900000008</v>
      </c>
      <c r="BI45">
        <f>INDEX(IMPORTS!$B$2:$AI$246,MATCH(calculations!$B45,IMPORTS!$A$2:$A$246,0),MATCH(calculations!BI$3,IMPORTS!$B$1:$AI$1,0))</f>
        <v>18505374.479999997</v>
      </c>
      <c r="BJ45">
        <f>INDEX(IMPORTS!$B$2:$AI$246,MATCH(calculations!$B45,IMPORTS!$A$2:$A$246,0),MATCH(calculations!BJ$3,IMPORTS!$B$1:$AI$1,0))</f>
        <v>19555760.540000003</v>
      </c>
      <c r="BK45">
        <f>INDEX(IMPORTS!$B$2:$AI$246,MATCH(calculations!$B45,IMPORTS!$A$2:$A$246,0),MATCH(calculations!BK$3,IMPORTS!$B$1:$AI$1,0))</f>
        <v>25966569.429999996</v>
      </c>
      <c r="BL45">
        <f>INDEX(IMPORTS!$B$2:$AI$246,MATCH(calculations!$B45,IMPORTS!$A$2:$A$246,0),MATCH(calculations!BL$3,IMPORTS!$B$1:$AI$1,0))</f>
        <v>17669894.339999996</v>
      </c>
      <c r="BM45">
        <f>INDEX(IMPORTS!$B$2:$AI$246,MATCH(calculations!$B45,IMPORTS!$A$2:$A$246,0),MATCH(calculations!BM$3,IMPORTS!$B$1:$AI$1,0))</f>
        <v>28321574.210000001</v>
      </c>
      <c r="BN45">
        <f>INDEX(IMPORTS!$B$2:$AI$246,MATCH(calculations!$B45,IMPORTS!$A$2:$A$246,0),MATCH(calculations!BN$3,IMPORTS!$B$1:$AI$1,0))</f>
        <v>24099066.749999985</v>
      </c>
      <c r="BO45">
        <f>INDEX(IMPORTS!$B$2:$AI$246,MATCH(calculations!$B45,IMPORTS!$A$2:$A$246,0),MATCH(calculations!BO$3,IMPORTS!$B$1:$AI$1,0))</f>
        <v>21054720.909999996</v>
      </c>
      <c r="BP45">
        <f>INDEX(IMPORTS!$B$2:$AI$246,MATCH(calculations!$B45,IMPORTS!$A$2:$A$246,0),MATCH(calculations!BP$3,IMPORTS!$B$1:$AI$1,0))</f>
        <v>40138226.609999992</v>
      </c>
      <c r="BQ45">
        <f>INDEX(IMPORTS!$B$2:$AI$246,MATCH(calculations!$B45,IMPORTS!$A$2:$A$246,0),MATCH(calculations!BQ$3,IMPORTS!$B$1:$AI$1,0))</f>
        <v>42536365.700000025</v>
      </c>
      <c r="BR45">
        <f>INDEX(IMPORTS!$B$2:$AI$246,MATCH(calculations!$B45,IMPORTS!$A$2:$A$246,0),MATCH(calculations!BR$3,IMPORTS!$B$1:$AI$1,0))</f>
        <v>23441843.399999987</v>
      </c>
      <c r="BS45">
        <f>INDEX(IMPORTS!$B$2:$AI$246,MATCH(calculations!$B45,IMPORTS!$A$2:$A$246,0),MATCH(calculations!BS$3,IMPORTS!$B$1:$AI$1,0))</f>
        <v>43662676.329999998</v>
      </c>
      <c r="BU45">
        <f t="shared" si="2"/>
        <v>19062376.93</v>
      </c>
      <c r="BV45">
        <f t="shared" si="3"/>
        <v>20262202.309999999</v>
      </c>
      <c r="BW45">
        <f t="shared" si="4"/>
        <v>26423358.419999987</v>
      </c>
      <c r="BX45">
        <f t="shared" si="5"/>
        <v>20770643.779999994</v>
      </c>
      <c r="BY45">
        <f t="shared" si="6"/>
        <v>21021039.509999998</v>
      </c>
      <c r="BZ45">
        <f t="shared" si="7"/>
        <v>21709356.620000001</v>
      </c>
      <c r="CA45">
        <f t="shared" si="8"/>
        <v>25521703.150000002</v>
      </c>
      <c r="CB45">
        <f t="shared" si="9"/>
        <v>18586043.009999994</v>
      </c>
      <c r="CC45">
        <f t="shared" si="10"/>
        <v>18099558.779999997</v>
      </c>
      <c r="CD45">
        <f t="shared" si="11"/>
        <v>18922050.120000001</v>
      </c>
      <c r="CE45">
        <f t="shared" si="12"/>
        <v>17032854.400000006</v>
      </c>
      <c r="CF45">
        <f t="shared" si="13"/>
        <v>17678786.32</v>
      </c>
      <c r="CG45">
        <f t="shared" si="14"/>
        <v>21009993.480000004</v>
      </c>
      <c r="CH45">
        <f t="shared" si="15"/>
        <v>25495316.07</v>
      </c>
      <c r="CI45">
        <f t="shared" si="16"/>
        <v>37770247.339999996</v>
      </c>
      <c r="CJ45">
        <f t="shared" si="17"/>
        <v>25275548.390000008</v>
      </c>
      <c r="CK45">
        <f t="shared" si="18"/>
        <v>24702405.019999996</v>
      </c>
      <c r="CL45">
        <f t="shared" si="19"/>
        <v>26099251.479999989</v>
      </c>
      <c r="CM45">
        <f t="shared" si="20"/>
        <v>34542683.719999999</v>
      </c>
      <c r="CN45">
        <f t="shared" si="21"/>
        <v>23443742.460000001</v>
      </c>
      <c r="CO45">
        <f t="shared" si="22"/>
        <v>28698417.399999984</v>
      </c>
      <c r="CP45">
        <f t="shared" si="23"/>
        <v>31810721.91</v>
      </c>
      <c r="CQ45">
        <f t="shared" si="24"/>
        <v>16551772.000000007</v>
      </c>
      <c r="CR45">
        <f t="shared" si="25"/>
        <v>23951306.379999995</v>
      </c>
      <c r="CS45">
        <f t="shared" si="26"/>
        <v>23543688.410000004</v>
      </c>
      <c r="CT45">
        <f t="shared" si="27"/>
        <v>33928798.829999998</v>
      </c>
      <c r="CU45">
        <f t="shared" si="28"/>
        <v>22827119.349999994</v>
      </c>
      <c r="CV45">
        <f t="shared" si="29"/>
        <v>36742411.93</v>
      </c>
      <c r="CW45">
        <f t="shared" si="30"/>
        <v>29968089.749999985</v>
      </c>
      <c r="CX45">
        <f t="shared" si="31"/>
        <v>24293015.949999996</v>
      </c>
      <c r="CY45">
        <f t="shared" si="32"/>
        <v>43946000.159999989</v>
      </c>
      <c r="CZ45">
        <f t="shared" si="33"/>
        <v>46046111.420000024</v>
      </c>
      <c r="DA45">
        <f t="shared" si="34"/>
        <v>28648996.929999985</v>
      </c>
      <c r="DB45">
        <f t="shared" si="35"/>
        <v>47884385.269999996</v>
      </c>
      <c r="DC45" t="str">
        <f t="shared" si="36"/>
        <v>Slovenia</v>
      </c>
      <c r="DD45">
        <f t="shared" si="37"/>
        <v>2.1334787552913029E-2</v>
      </c>
      <c r="DE45">
        <f t="shared" si="38"/>
        <v>2.2079763925198861E-2</v>
      </c>
      <c r="DF45">
        <f t="shared" si="41"/>
        <v>2.4935244121416834E-2</v>
      </c>
      <c r="DG45">
        <f t="shared" si="42"/>
        <v>2.2138986005066422E-2</v>
      </c>
      <c r="DH45">
        <f t="shared" si="43"/>
        <v>1.9856461632049925E-2</v>
      </c>
      <c r="DI45">
        <f t="shared" si="44"/>
        <v>2.0909176137016632E-2</v>
      </c>
      <c r="DJ45">
        <f t="shared" si="45"/>
        <v>2.647081743381045E-2</v>
      </c>
      <c r="DK45">
        <f t="shared" si="46"/>
        <v>1.7364608750410931E-2</v>
      </c>
      <c r="DL45">
        <f t="shared" si="47"/>
        <v>1.7754093610755042E-2</v>
      </c>
      <c r="DM45">
        <f t="shared" si="48"/>
        <v>1.7932199634244934E-2</v>
      </c>
      <c r="DN45">
        <f t="shared" si="49"/>
        <v>1.6845151887371658E-2</v>
      </c>
      <c r="DO45">
        <f t="shared" si="50"/>
        <v>1.8481498092800527E-2</v>
      </c>
      <c r="DP45">
        <f t="shared" si="51"/>
        <v>2.3512778833748083E-2</v>
      </c>
      <c r="DQ45">
        <f t="shared" si="52"/>
        <v>2.4748034768242826E-2</v>
      </c>
      <c r="DR45">
        <f t="shared" si="53"/>
        <v>3.7862256506247374E-2</v>
      </c>
      <c r="DS45">
        <f t="shared" si="54"/>
        <v>2.351957471129373E-2</v>
      </c>
      <c r="DT45">
        <f t="shared" si="55"/>
        <v>2.2331451134381824E-2</v>
      </c>
      <c r="DU45">
        <f t="shared" si="56"/>
        <v>2.6084941670301731E-2</v>
      </c>
      <c r="DV45">
        <f t="shared" si="57"/>
        <v>3.1310803497834445E-2</v>
      </c>
      <c r="DW45">
        <f t="shared" si="58"/>
        <v>2.1380575783697585E-2</v>
      </c>
      <c r="DX45">
        <f t="shared" si="59"/>
        <v>2.8484631313040718E-2</v>
      </c>
      <c r="DY45">
        <f t="shared" si="60"/>
        <v>2.7421441832449048E-2</v>
      </c>
      <c r="DZ45">
        <f t="shared" si="61"/>
        <v>1.5728267544914055E-2</v>
      </c>
      <c r="EA45">
        <f t="shared" si="62"/>
        <v>2.356016117690525E-2</v>
      </c>
      <c r="EB45">
        <f t="shared" si="63"/>
        <v>2.5043881268690834E-2</v>
      </c>
      <c r="EC45">
        <f t="shared" si="64"/>
        <v>3.5143774636686109E-2</v>
      </c>
      <c r="ED45">
        <f t="shared" si="65"/>
        <v>2.1230545512947084E-2</v>
      </c>
      <c r="EE45">
        <f t="shared" si="66"/>
        <v>3.3789236011233209E-2</v>
      </c>
      <c r="EF45">
        <f t="shared" si="67"/>
        <v>2.7312832759400302E-2</v>
      </c>
      <c r="EG45">
        <f t="shared" si="68"/>
        <v>2.2600419784940394E-2</v>
      </c>
      <c r="EH45">
        <f t="shared" si="69"/>
        <v>3.8742071566129056E-2</v>
      </c>
      <c r="EI45">
        <f t="shared" si="70"/>
        <v>4.0612108879111118E-2</v>
      </c>
      <c r="EJ45">
        <f t="shared" si="39"/>
        <v>2.4831111099585152E-2</v>
      </c>
      <c r="EK45">
        <f t="shared" si="40"/>
        <v>3.6369995980040239E-2</v>
      </c>
    </row>
    <row r="46" spans="1:141" x14ac:dyDescent="0.3">
      <c r="A46" s="23" t="s">
        <v>317</v>
      </c>
      <c r="B46" s="23" t="s">
        <v>181</v>
      </c>
      <c r="C46">
        <f>INDEX(EXPORTS!$B$2:$AI$235,MATCH(calculations!$B46,EXPORTS!$A$2:$A$235,0),MATCH(calculations!C$3,EXPORTS!$B$1:$AI$1,0))</f>
        <v>463162940.52000052</v>
      </c>
      <c r="D46">
        <f>INDEX(EXPORTS!$B$2:$AI$235,MATCH(calculations!$B46,EXPORTS!$A$2:$A$235,0),MATCH(calculations!D$3,EXPORTS!$B$1:$AI$1,0))</f>
        <v>491358733.07999986</v>
      </c>
      <c r="E46">
        <f>INDEX(EXPORTS!$B$2:$AI$235,MATCH(calculations!$B46,EXPORTS!$A$2:$A$235,0),MATCH(calculations!E$3,EXPORTS!$B$1:$AI$1,0))</f>
        <v>334811701.57000005</v>
      </c>
      <c r="F46">
        <f>INDEX(EXPORTS!$B$2:$AI$235,MATCH(calculations!$B46,EXPORTS!$A$2:$A$235,0),MATCH(calculations!F$3,EXPORTS!$B$1:$AI$1,0))</f>
        <v>558490557.53999972</v>
      </c>
      <c r="G46">
        <f>INDEX(EXPORTS!$B$2:$AI$235,MATCH(calculations!$B46,EXPORTS!$A$2:$A$235,0),MATCH(calculations!G$3,EXPORTS!$B$1:$AI$1,0))</f>
        <v>474787377.50000024</v>
      </c>
      <c r="H46">
        <f>INDEX(EXPORTS!$B$2:$AI$235,MATCH(calculations!$B46,EXPORTS!$A$2:$A$235,0),MATCH(calculations!H$3,EXPORTS!$B$1:$AI$1,0))</f>
        <v>481453329.43999994</v>
      </c>
      <c r="I46">
        <f>INDEX(EXPORTS!$B$2:$AI$235,MATCH(calculations!$B46,EXPORTS!$A$2:$A$235,0),MATCH(calculations!I$3,EXPORTS!$B$1:$AI$1,0))</f>
        <v>378167312.83999991</v>
      </c>
      <c r="J46">
        <f>INDEX(EXPORTS!$B$2:$AI$235,MATCH(calculations!$B46,EXPORTS!$A$2:$A$235,0),MATCH(calculations!J$3,EXPORTS!$B$1:$AI$1,0))</f>
        <v>467316552.6000002</v>
      </c>
      <c r="K46">
        <f>INDEX(EXPORTS!$B$2:$AI$235,MATCH(calculations!$B46,EXPORTS!$A$2:$A$235,0),MATCH(calculations!K$3,EXPORTS!$B$1:$AI$1,0))</f>
        <v>392520220.94000006</v>
      </c>
      <c r="L46">
        <f>INDEX(EXPORTS!$B$2:$AI$235,MATCH(calculations!$B46,EXPORTS!$A$2:$A$235,0),MATCH(calculations!L$3,EXPORTS!$B$1:$AI$1,0))</f>
        <v>311941210.75999993</v>
      </c>
      <c r="M46">
        <f>INDEX(EXPORTS!$B$2:$AI$235,MATCH(calculations!$B46,EXPORTS!$A$2:$A$235,0),MATCH(calculations!M$3,EXPORTS!$B$1:$AI$1,0))</f>
        <v>331186510.85999995</v>
      </c>
      <c r="N46">
        <f>INDEX(EXPORTS!$B$2:$AI$235,MATCH(calculations!$B46,EXPORTS!$A$2:$A$235,0),MATCH(calculations!N$3,EXPORTS!$B$1:$AI$1,0))</f>
        <v>539695766.3100003</v>
      </c>
      <c r="O46">
        <f>INDEX(EXPORTS!$B$2:$AI$235,MATCH(calculations!$B46,EXPORTS!$A$2:$A$235,0),MATCH(calculations!O$3,EXPORTS!$B$1:$AI$1,0))</f>
        <v>723428322.85999966</v>
      </c>
      <c r="P46">
        <f>INDEX(EXPORTS!$B$2:$AI$235,MATCH(calculations!$B46,EXPORTS!$A$2:$A$235,0),MATCH(calculations!P$3,EXPORTS!$B$1:$AI$1,0))</f>
        <v>522282792.04000002</v>
      </c>
      <c r="Q46">
        <f>INDEX(EXPORTS!$B$2:$AI$235,MATCH(calculations!$B46,EXPORTS!$A$2:$A$235,0),MATCH(calculations!Q$3,EXPORTS!$B$1:$AI$1,0))</f>
        <v>448278384.92999983</v>
      </c>
      <c r="R46">
        <f>INDEX(EXPORTS!$B$2:$AI$235,MATCH(calculations!$B46,EXPORTS!$A$2:$A$235,0),MATCH(calculations!R$3,EXPORTS!$B$1:$AI$1,0))</f>
        <v>301324491.70999986</v>
      </c>
      <c r="S46">
        <f>INDEX(EXPORTS!$B$2:$AI$235,MATCH(calculations!$B46,EXPORTS!$A$2:$A$235,0),MATCH(calculations!S$3,EXPORTS!$B$1:$AI$1,0))</f>
        <v>493521381.92000002</v>
      </c>
      <c r="T46">
        <f>INDEX(EXPORTS!$B$2:$AI$235,MATCH(calculations!$B46,EXPORTS!$A$2:$A$235,0),MATCH(calculations!T$3,EXPORTS!$B$1:$AI$1,0))</f>
        <v>299899380.22000003</v>
      </c>
      <c r="U46">
        <f>INDEX(EXPORTS!$B$2:$AI$235,MATCH(calculations!$B46,EXPORTS!$A$2:$A$235,0),MATCH(calculations!U$3,EXPORTS!$B$1:$AI$1,0))</f>
        <v>492853422.86000007</v>
      </c>
      <c r="V46">
        <f>INDEX(EXPORTS!$B$2:$AI$235,MATCH(calculations!$B46,EXPORTS!$A$2:$A$235,0),MATCH(calculations!V$3,EXPORTS!$B$1:$AI$1,0))</f>
        <v>318150003.3599999</v>
      </c>
      <c r="W46">
        <f>INDEX(EXPORTS!$B$2:$AI$235,MATCH(calculations!$B46,EXPORTS!$A$2:$A$235,0),MATCH(calculations!W$3,EXPORTS!$B$1:$AI$1,0))</f>
        <v>415884664.14999986</v>
      </c>
      <c r="X46">
        <f>INDEX(EXPORTS!$B$2:$AI$235,MATCH(calculations!$B46,EXPORTS!$A$2:$A$235,0),MATCH(calculations!X$3,EXPORTS!$B$1:$AI$1,0))</f>
        <v>590948744.83999979</v>
      </c>
      <c r="Y46">
        <f>INDEX(EXPORTS!$B$2:$AI$235,MATCH(calculations!$B46,EXPORTS!$A$2:$A$235,0),MATCH(calculations!Y$3,EXPORTS!$B$1:$AI$1,0))</f>
        <v>582242430.53000069</v>
      </c>
      <c r="Z46">
        <f>INDEX(EXPORTS!$B$2:$AI$235,MATCH(calculations!$B46,EXPORTS!$A$2:$A$235,0),MATCH(calculations!Z$3,EXPORTS!$B$1:$AI$1,0))</f>
        <v>557457083.16999996</v>
      </c>
      <c r="AA46">
        <f>INDEX(EXPORTS!$B$2:$AI$235,MATCH(calculations!$B46,EXPORTS!$A$2:$A$235,0),MATCH(calculations!AA$3,EXPORTS!$B$1:$AI$1,0))</f>
        <v>426201334.05999935</v>
      </c>
      <c r="AB46">
        <f>INDEX(EXPORTS!$B$2:$AI$235,MATCH(calculations!$B46,EXPORTS!$A$2:$A$235,0),MATCH(calculations!AB$3,EXPORTS!$B$1:$AI$1,0))</f>
        <v>306912693.88000005</v>
      </c>
      <c r="AC46">
        <f>INDEX(EXPORTS!$B$2:$AI$235,MATCH(calculations!$B46,EXPORTS!$A$2:$A$235,0),MATCH(calculations!AC$3,EXPORTS!$B$1:$AI$1,0))</f>
        <v>548805775.39000022</v>
      </c>
      <c r="AD46">
        <f>INDEX(EXPORTS!$B$2:$AI$235,MATCH(calculations!$B46,EXPORTS!$A$2:$A$235,0),MATCH(calculations!AD$3,EXPORTS!$B$1:$AI$1,0))</f>
        <v>464412062.01999974</v>
      </c>
      <c r="AE46">
        <f>INDEX(EXPORTS!$B$2:$AI$235,MATCH(calculations!$B46,EXPORTS!$A$2:$A$235,0),MATCH(calculations!AE$3,EXPORTS!$B$1:$AI$1,0))</f>
        <v>335054859.29000008</v>
      </c>
      <c r="AF46">
        <f>INDEX(EXPORTS!$B$2:$AI$235,MATCH(calculations!$B46,EXPORTS!$A$2:$A$235,0),MATCH(calculations!AF$3,EXPORTS!$B$1:$AI$1,0))</f>
        <v>273114621.18000019</v>
      </c>
      <c r="AG46">
        <f>INDEX(EXPORTS!$B$2:$AI$235,MATCH(calculations!$B46,EXPORTS!$A$2:$A$235,0),MATCH(calculations!AG$3,EXPORTS!$B$1:$AI$1,0))</f>
        <v>556912922.01999974</v>
      </c>
      <c r="AH46">
        <f>INDEX(EXPORTS!$B$2:$AI$235,MATCH(calculations!$B46,EXPORTS!$A$2:$A$235,0),MATCH(calculations!AH$3,EXPORTS!$B$1:$AI$1,0))</f>
        <v>268220162.62000006</v>
      </c>
      <c r="AI46">
        <f>INDEX(EXPORTS!$B$2:$AI$235,MATCH(calculations!$B46,EXPORTS!$A$2:$A$235,0),MATCH(calculations!AI$3,EXPORTS!$B$1:$AI$1,0))</f>
        <v>299853423.62000024</v>
      </c>
      <c r="AJ46">
        <f>INDEX(EXPORTS!$B$2:$AI$235,MATCH(calculations!$B46,EXPORTS!$A$2:$A$235,0),MATCH(calculations!AJ$3,EXPORTS!$B$1:$AI$1,0))</f>
        <v>583666978.57000005</v>
      </c>
      <c r="AL46">
        <f>INDEX(IMPORTS!$B$2:$AI$246,MATCH(calculations!$B46,IMPORTS!$A$2:$A$246,0),MATCH(calculations!AL$3,IMPORTS!$B$1:$AI$1,0))</f>
        <v>479209314.82000005</v>
      </c>
      <c r="AM46">
        <f>INDEX(IMPORTS!$B$2:$AI$246,MATCH(calculations!$B46,IMPORTS!$A$2:$A$246,0),MATCH(calculations!AM$3,IMPORTS!$B$1:$AI$1,0))</f>
        <v>443647063.87000018</v>
      </c>
      <c r="AN46">
        <f>INDEX(IMPORTS!$B$2:$AI$246,MATCH(calculations!$B46,IMPORTS!$A$2:$A$246,0),MATCH(calculations!AN$3,IMPORTS!$B$1:$AI$1,0))</f>
        <v>529258985.28999996</v>
      </c>
      <c r="AO46">
        <f>INDEX(IMPORTS!$B$2:$AI$246,MATCH(calculations!$B46,IMPORTS!$A$2:$A$246,0),MATCH(calculations!AO$3,IMPORTS!$B$1:$AI$1,0))</f>
        <v>430860329.88999993</v>
      </c>
      <c r="AP46">
        <f>INDEX(IMPORTS!$B$2:$AI$246,MATCH(calculations!$B46,IMPORTS!$A$2:$A$246,0),MATCH(calculations!AP$3,IMPORTS!$B$1:$AI$1,0))</f>
        <v>606040252.0399996</v>
      </c>
      <c r="AQ46">
        <f>INDEX(IMPORTS!$B$2:$AI$246,MATCH(calculations!$B46,IMPORTS!$A$2:$A$246,0),MATCH(calculations!AQ$3,IMPORTS!$B$1:$AI$1,0))</f>
        <v>589536716.63999975</v>
      </c>
      <c r="AR46">
        <f>INDEX(IMPORTS!$B$2:$AI$246,MATCH(calculations!$B46,IMPORTS!$A$2:$A$246,0),MATCH(calculations!AR$3,IMPORTS!$B$1:$AI$1,0))</f>
        <v>553479893.50999975</v>
      </c>
      <c r="AS46">
        <f>INDEX(IMPORTS!$B$2:$AI$246,MATCH(calculations!$B46,IMPORTS!$A$2:$A$246,0),MATCH(calculations!AS$3,IMPORTS!$B$1:$AI$1,0))</f>
        <v>644108982.35999966</v>
      </c>
      <c r="AT46">
        <f>INDEX(IMPORTS!$B$2:$AI$246,MATCH(calculations!$B46,IMPORTS!$A$2:$A$246,0),MATCH(calculations!AT$3,IMPORTS!$B$1:$AI$1,0))</f>
        <v>462728610.50999951</v>
      </c>
      <c r="AU46">
        <f>INDEX(IMPORTS!$B$2:$AI$246,MATCH(calculations!$B46,IMPORTS!$A$2:$A$246,0),MATCH(calculations!AU$3,IMPORTS!$B$1:$AI$1,0))</f>
        <v>510192497.29999995</v>
      </c>
      <c r="AV46">
        <f>INDEX(IMPORTS!$B$2:$AI$246,MATCH(calculations!$B46,IMPORTS!$A$2:$A$246,0),MATCH(calculations!AV$3,IMPORTS!$B$1:$AI$1,0))</f>
        <v>515157264.20000023</v>
      </c>
      <c r="AW46">
        <f>INDEX(IMPORTS!$B$2:$AI$246,MATCH(calculations!$B46,IMPORTS!$A$2:$A$246,0),MATCH(calculations!AW$3,IMPORTS!$B$1:$AI$1,0))</f>
        <v>512110261.96999967</v>
      </c>
      <c r="AX46">
        <f>INDEX(IMPORTS!$B$2:$AI$246,MATCH(calculations!$B46,IMPORTS!$A$2:$A$246,0),MATCH(calculations!AX$3,IMPORTS!$B$1:$AI$1,0))</f>
        <v>548261300.01000023</v>
      </c>
      <c r="AY46">
        <f>INDEX(IMPORTS!$B$2:$AI$246,MATCH(calculations!$B46,IMPORTS!$A$2:$A$246,0),MATCH(calculations!AY$3,IMPORTS!$B$1:$AI$1,0))</f>
        <v>494900731.43000001</v>
      </c>
      <c r="AZ46">
        <f>INDEX(IMPORTS!$B$2:$AI$246,MATCH(calculations!$B46,IMPORTS!$A$2:$A$246,0),MATCH(calculations!AZ$3,IMPORTS!$B$1:$AI$1,0))</f>
        <v>552947862.6899997</v>
      </c>
      <c r="BA46">
        <f>INDEX(IMPORTS!$B$2:$AI$246,MATCH(calculations!$B46,IMPORTS!$A$2:$A$246,0),MATCH(calculations!BA$3,IMPORTS!$B$1:$AI$1,0))</f>
        <v>623850600.80999994</v>
      </c>
      <c r="BB46">
        <f>INDEX(IMPORTS!$B$2:$AI$246,MATCH(calculations!$B46,IMPORTS!$A$2:$A$246,0),MATCH(calculations!BB$3,IMPORTS!$B$1:$AI$1,0))</f>
        <v>658911929.4600004</v>
      </c>
      <c r="BC46">
        <f>INDEX(IMPORTS!$B$2:$AI$246,MATCH(calculations!$B46,IMPORTS!$A$2:$A$246,0),MATCH(calculations!BC$3,IMPORTS!$B$1:$AI$1,0))</f>
        <v>628930964.64999914</v>
      </c>
      <c r="BD46">
        <f>INDEX(IMPORTS!$B$2:$AI$246,MATCH(calculations!$B46,IMPORTS!$A$2:$A$246,0),MATCH(calculations!BD$3,IMPORTS!$B$1:$AI$1,0))</f>
        <v>636311377.50999951</v>
      </c>
      <c r="BE46">
        <f>INDEX(IMPORTS!$B$2:$AI$246,MATCH(calculations!$B46,IMPORTS!$A$2:$A$246,0),MATCH(calculations!BE$3,IMPORTS!$B$1:$AI$1,0))</f>
        <v>631131864.18999922</v>
      </c>
      <c r="BF46">
        <f>INDEX(IMPORTS!$B$2:$AI$246,MATCH(calculations!$B46,IMPORTS!$A$2:$A$246,0),MATCH(calculations!BF$3,IMPORTS!$B$1:$AI$1,0))</f>
        <v>523203455.17999983</v>
      </c>
      <c r="BG46">
        <f>INDEX(IMPORTS!$B$2:$AI$246,MATCH(calculations!$B46,IMPORTS!$A$2:$A$246,0),MATCH(calculations!BG$3,IMPORTS!$B$1:$AI$1,0))</f>
        <v>533815072.68999958</v>
      </c>
      <c r="BH46">
        <f>INDEX(IMPORTS!$B$2:$AI$246,MATCH(calculations!$B46,IMPORTS!$A$2:$A$246,0),MATCH(calculations!BH$3,IMPORTS!$B$1:$AI$1,0))</f>
        <v>555071332.14000046</v>
      </c>
      <c r="BI46">
        <f>INDEX(IMPORTS!$B$2:$AI$246,MATCH(calculations!$B46,IMPORTS!$A$2:$A$246,0),MATCH(calculations!BI$3,IMPORTS!$B$1:$AI$1,0))</f>
        <v>489344702.14999974</v>
      </c>
      <c r="BJ46">
        <f>INDEX(IMPORTS!$B$2:$AI$246,MATCH(calculations!$B46,IMPORTS!$A$2:$A$246,0),MATCH(calculations!BJ$3,IMPORTS!$B$1:$AI$1,0))</f>
        <v>517455047.05000019</v>
      </c>
      <c r="BK46">
        <f>INDEX(IMPORTS!$B$2:$AI$246,MATCH(calculations!$B46,IMPORTS!$A$2:$A$246,0),MATCH(calculations!BK$3,IMPORTS!$B$1:$AI$1,0))</f>
        <v>420994356.66000015</v>
      </c>
      <c r="BL46">
        <f>INDEX(IMPORTS!$B$2:$AI$246,MATCH(calculations!$B46,IMPORTS!$A$2:$A$246,0),MATCH(calculations!BL$3,IMPORTS!$B$1:$AI$1,0))</f>
        <v>525482173.53000003</v>
      </c>
      <c r="BM46">
        <f>INDEX(IMPORTS!$B$2:$AI$246,MATCH(calculations!$B46,IMPORTS!$A$2:$A$246,0),MATCH(calculations!BM$3,IMPORTS!$B$1:$AI$1,0))</f>
        <v>513550388.89999962</v>
      </c>
      <c r="BN46">
        <f>INDEX(IMPORTS!$B$2:$AI$246,MATCH(calculations!$B46,IMPORTS!$A$2:$A$246,0),MATCH(calculations!BN$3,IMPORTS!$B$1:$AI$1,0))</f>
        <v>514640051.3100003</v>
      </c>
      <c r="BO46">
        <f>INDEX(IMPORTS!$B$2:$AI$246,MATCH(calculations!$B46,IMPORTS!$A$2:$A$246,0),MATCH(calculations!BO$3,IMPORTS!$B$1:$AI$1,0))</f>
        <v>523602965.83999985</v>
      </c>
      <c r="BP46">
        <f>INDEX(IMPORTS!$B$2:$AI$246,MATCH(calculations!$B46,IMPORTS!$A$2:$A$246,0),MATCH(calculations!BP$3,IMPORTS!$B$1:$AI$1,0))</f>
        <v>597661105.82000005</v>
      </c>
      <c r="BQ46">
        <f>INDEX(IMPORTS!$B$2:$AI$246,MATCH(calculations!$B46,IMPORTS!$A$2:$A$246,0),MATCH(calculations!BQ$3,IMPORTS!$B$1:$AI$1,0))</f>
        <v>575409710.90999997</v>
      </c>
      <c r="BR46">
        <f>INDEX(IMPORTS!$B$2:$AI$246,MATCH(calculations!$B46,IMPORTS!$A$2:$A$246,0),MATCH(calculations!BR$3,IMPORTS!$B$1:$AI$1,0))</f>
        <v>597676276.03999996</v>
      </c>
      <c r="BS46">
        <f>INDEX(IMPORTS!$B$2:$AI$246,MATCH(calculations!$B46,IMPORTS!$A$2:$A$246,0),MATCH(calculations!BS$3,IMPORTS!$B$1:$AI$1,0))</f>
        <v>524274929.97000027</v>
      </c>
      <c r="BU46">
        <f t="shared" si="2"/>
        <v>942372255.34000063</v>
      </c>
      <c r="BV46">
        <f t="shared" si="3"/>
        <v>935005796.95000005</v>
      </c>
      <c r="BW46">
        <f t="shared" si="4"/>
        <v>864070686.86000001</v>
      </c>
      <c r="BX46">
        <f t="shared" si="5"/>
        <v>989350887.42999959</v>
      </c>
      <c r="BY46">
        <f t="shared" si="6"/>
        <v>1080827629.54</v>
      </c>
      <c r="BZ46">
        <f t="shared" si="7"/>
        <v>1070990046.0799997</v>
      </c>
      <c r="CA46">
        <f t="shared" si="8"/>
        <v>931647206.34999967</v>
      </c>
      <c r="CB46">
        <f t="shared" si="9"/>
        <v>1111425534.9599998</v>
      </c>
      <c r="CC46">
        <f t="shared" si="10"/>
        <v>855248831.44999957</v>
      </c>
      <c r="CD46">
        <f t="shared" si="11"/>
        <v>822133708.05999994</v>
      </c>
      <c r="CE46">
        <f t="shared" si="12"/>
        <v>846343775.06000018</v>
      </c>
      <c r="CF46">
        <f t="shared" si="13"/>
        <v>1051806028.28</v>
      </c>
      <c r="CG46">
        <f t="shared" si="14"/>
        <v>1271689622.8699999</v>
      </c>
      <c r="CH46">
        <f t="shared" si="15"/>
        <v>1017183523.47</v>
      </c>
      <c r="CI46">
        <f t="shared" si="16"/>
        <v>1001226247.6199995</v>
      </c>
      <c r="CJ46">
        <f t="shared" si="17"/>
        <v>925175092.51999974</v>
      </c>
      <c r="CK46">
        <f t="shared" si="18"/>
        <v>1152433311.3800004</v>
      </c>
      <c r="CL46">
        <f t="shared" si="19"/>
        <v>928830344.86999917</v>
      </c>
      <c r="CM46">
        <f t="shared" si="20"/>
        <v>1129164800.3699996</v>
      </c>
      <c r="CN46">
        <f t="shared" si="21"/>
        <v>949281867.54999912</v>
      </c>
      <c r="CO46">
        <f t="shared" si="22"/>
        <v>939088119.32999969</v>
      </c>
      <c r="CP46">
        <f t="shared" si="23"/>
        <v>1124763817.5299993</v>
      </c>
      <c r="CQ46">
        <f t="shared" si="24"/>
        <v>1137313762.670001</v>
      </c>
      <c r="CR46">
        <f t="shared" si="25"/>
        <v>1046801785.3199997</v>
      </c>
      <c r="CS46">
        <f t="shared" si="26"/>
        <v>943656381.10999954</v>
      </c>
      <c r="CT46">
        <f t="shared" si="27"/>
        <v>727907050.5400002</v>
      </c>
      <c r="CU46">
        <f t="shared" si="28"/>
        <v>1074287948.9200003</v>
      </c>
      <c r="CV46">
        <f t="shared" si="29"/>
        <v>977962450.91999936</v>
      </c>
      <c r="CW46">
        <f t="shared" si="30"/>
        <v>849694910.60000038</v>
      </c>
      <c r="CX46">
        <f t="shared" si="31"/>
        <v>796717587.01999998</v>
      </c>
      <c r="CY46">
        <f t="shared" si="32"/>
        <v>1154574027.8399997</v>
      </c>
      <c r="CZ46">
        <f t="shared" si="33"/>
        <v>843629873.52999997</v>
      </c>
      <c r="DA46">
        <f t="shared" si="34"/>
        <v>897529699.66000021</v>
      </c>
      <c r="DB46">
        <f t="shared" si="35"/>
        <v>1107941908.5400004</v>
      </c>
      <c r="DC46" t="str">
        <f t="shared" si="36"/>
        <v>Spain</v>
      </c>
      <c r="DD46">
        <f t="shared" si="37"/>
        <v>1.0547116939964121</v>
      </c>
      <c r="DE46">
        <f t="shared" si="38"/>
        <v>1.0188777581773354</v>
      </c>
      <c r="DF46">
        <f t="shared" si="41"/>
        <v>0.8154078362236602</v>
      </c>
      <c r="DG46">
        <f t="shared" si="42"/>
        <v>1.0545280003310908</v>
      </c>
      <c r="DH46">
        <f t="shared" si="43"/>
        <v>1.0209491470015548</v>
      </c>
      <c r="DI46">
        <f t="shared" si="44"/>
        <v>1.031514655475694</v>
      </c>
      <c r="DJ46">
        <f t="shared" si="45"/>
        <v>0.9662937840420095</v>
      </c>
      <c r="DK46">
        <f t="shared" si="46"/>
        <v>1.0383850698834991</v>
      </c>
      <c r="DL46">
        <f t="shared" si="47"/>
        <v>0.83892474941602724</v>
      </c>
      <c r="DM46">
        <f t="shared" si="48"/>
        <v>0.77912624083959259</v>
      </c>
      <c r="DN46">
        <f t="shared" si="49"/>
        <v>0.83701704394403853</v>
      </c>
      <c r="DO46">
        <f t="shared" si="50"/>
        <v>1.099563666520571</v>
      </c>
      <c r="DP46">
        <f t="shared" si="51"/>
        <v>1.4231778261225243</v>
      </c>
      <c r="DQ46">
        <f t="shared" si="52"/>
        <v>0.98736933228846624</v>
      </c>
      <c r="DR46">
        <f t="shared" si="53"/>
        <v>1.0036652571250007</v>
      </c>
      <c r="DS46">
        <f t="shared" si="54"/>
        <v>0.86090020179982396</v>
      </c>
      <c r="DT46">
        <f t="shared" si="55"/>
        <v>1.0418219666417043</v>
      </c>
      <c r="DU46">
        <f t="shared" si="56"/>
        <v>0.92832108177916917</v>
      </c>
      <c r="DV46">
        <f t="shared" si="57"/>
        <v>1.0235179602037163</v>
      </c>
      <c r="DW46">
        <f t="shared" si="58"/>
        <v>0.86574031189228184</v>
      </c>
      <c r="DX46">
        <f t="shared" si="59"/>
        <v>0.93209247314006394</v>
      </c>
      <c r="DY46">
        <f t="shared" si="60"/>
        <v>0.96956760946523934</v>
      </c>
      <c r="DZ46">
        <f t="shared" si="61"/>
        <v>1.0807287063757676</v>
      </c>
      <c r="EA46">
        <f t="shared" si="62"/>
        <v>1.0297066218903825</v>
      </c>
      <c r="EB46">
        <f t="shared" si="63"/>
        <v>1.0037857261534022</v>
      </c>
      <c r="EC46">
        <f t="shared" si="64"/>
        <v>0.75397309137904012</v>
      </c>
      <c r="ED46">
        <f t="shared" si="65"/>
        <v>0.99915012682301707</v>
      </c>
      <c r="EE46">
        <f t="shared" si="66"/>
        <v>0.89935859755791314</v>
      </c>
      <c r="EF46">
        <f t="shared" si="67"/>
        <v>0.77440955307241144</v>
      </c>
      <c r="EG46">
        <f t="shared" si="68"/>
        <v>0.74120693592582854</v>
      </c>
      <c r="EH46">
        <f t="shared" si="69"/>
        <v>1.0178534895579712</v>
      </c>
      <c r="EI46">
        <f t="shared" si="70"/>
        <v>0.74407126293382631</v>
      </c>
      <c r="EJ46">
        <f t="shared" si="39"/>
        <v>0.77792111681568654</v>
      </c>
      <c r="EK46">
        <f t="shared" si="40"/>
        <v>0.84152365186493561</v>
      </c>
    </row>
    <row r="47" spans="1:141" x14ac:dyDescent="0.3">
      <c r="A47" s="23" t="s">
        <v>318</v>
      </c>
      <c r="B47" s="23" t="s">
        <v>214</v>
      </c>
      <c r="C47">
        <f>INDEX(EXPORTS!$B$2:$AI$235,MATCH(calculations!$B47,EXPORTS!$A$2:$A$235,0),MATCH(calculations!C$3,EXPORTS!$B$1:$AI$1,0))</f>
        <v>7934744.7500000019</v>
      </c>
      <c r="D47">
        <f>INDEX(EXPORTS!$B$2:$AI$235,MATCH(calculations!$B47,EXPORTS!$A$2:$A$235,0),MATCH(calculations!D$3,EXPORTS!$B$1:$AI$1,0))</f>
        <v>8821270.0900000017</v>
      </c>
      <c r="E47">
        <f>INDEX(EXPORTS!$B$2:$AI$235,MATCH(calculations!$B47,EXPORTS!$A$2:$A$235,0),MATCH(calculations!E$3,EXPORTS!$B$1:$AI$1,0))</f>
        <v>11211808.519999998</v>
      </c>
      <c r="F47">
        <f>INDEX(EXPORTS!$B$2:$AI$235,MATCH(calculations!$B47,EXPORTS!$A$2:$A$235,0),MATCH(calculations!F$3,EXPORTS!$B$1:$AI$1,0))</f>
        <v>5184658.4799999986</v>
      </c>
      <c r="G47">
        <f>INDEX(EXPORTS!$B$2:$AI$235,MATCH(calculations!$B47,EXPORTS!$A$2:$A$235,0),MATCH(calculations!G$3,EXPORTS!$B$1:$AI$1,0))</f>
        <v>12964436.969999999</v>
      </c>
      <c r="H47">
        <f>INDEX(EXPORTS!$B$2:$AI$235,MATCH(calculations!$B47,EXPORTS!$A$2:$A$235,0),MATCH(calculations!H$3,EXPORTS!$B$1:$AI$1,0))</f>
        <v>8668068.1300000008</v>
      </c>
      <c r="I47">
        <f>INDEX(EXPORTS!$B$2:$AI$235,MATCH(calculations!$B47,EXPORTS!$A$2:$A$235,0),MATCH(calculations!I$3,EXPORTS!$B$1:$AI$1,0))</f>
        <v>7519274.6400000006</v>
      </c>
      <c r="J47">
        <f>INDEX(EXPORTS!$B$2:$AI$235,MATCH(calculations!$B47,EXPORTS!$A$2:$A$235,0),MATCH(calculations!J$3,EXPORTS!$B$1:$AI$1,0))</f>
        <v>12383140.510000002</v>
      </c>
      <c r="K47">
        <f>INDEX(EXPORTS!$B$2:$AI$235,MATCH(calculations!$B47,EXPORTS!$A$2:$A$235,0),MATCH(calculations!K$3,EXPORTS!$B$1:$AI$1,0))</f>
        <v>11308859.92</v>
      </c>
      <c r="L47">
        <f>INDEX(EXPORTS!$B$2:$AI$235,MATCH(calculations!$B47,EXPORTS!$A$2:$A$235,0),MATCH(calculations!L$3,EXPORTS!$B$1:$AI$1,0))</f>
        <v>7506941.1899999995</v>
      </c>
      <c r="M47">
        <f>INDEX(EXPORTS!$B$2:$AI$235,MATCH(calculations!$B47,EXPORTS!$A$2:$A$235,0),MATCH(calculations!M$3,EXPORTS!$B$1:$AI$1,0))</f>
        <v>23450488.520000007</v>
      </c>
      <c r="N47">
        <f>INDEX(EXPORTS!$B$2:$AI$235,MATCH(calculations!$B47,EXPORTS!$A$2:$A$235,0),MATCH(calculations!N$3,EXPORTS!$B$1:$AI$1,0))</f>
        <v>9388899.9400000013</v>
      </c>
      <c r="O47">
        <f>INDEX(EXPORTS!$B$2:$AI$235,MATCH(calculations!$B47,EXPORTS!$A$2:$A$235,0),MATCH(calculations!O$3,EXPORTS!$B$1:$AI$1,0))</f>
        <v>7079754.2700000005</v>
      </c>
      <c r="P47">
        <f>INDEX(EXPORTS!$B$2:$AI$235,MATCH(calculations!$B47,EXPORTS!$A$2:$A$235,0),MATCH(calculations!P$3,EXPORTS!$B$1:$AI$1,0))</f>
        <v>16183908.279999997</v>
      </c>
      <c r="Q47">
        <f>INDEX(EXPORTS!$B$2:$AI$235,MATCH(calculations!$B47,EXPORTS!$A$2:$A$235,0),MATCH(calculations!Q$3,EXPORTS!$B$1:$AI$1,0))</f>
        <v>25140299.150000013</v>
      </c>
      <c r="R47">
        <f>INDEX(EXPORTS!$B$2:$AI$235,MATCH(calculations!$B47,EXPORTS!$A$2:$A$235,0),MATCH(calculations!R$3,EXPORTS!$B$1:$AI$1,0))</f>
        <v>14263046.189999999</v>
      </c>
      <c r="S47">
        <f>INDEX(EXPORTS!$B$2:$AI$235,MATCH(calculations!$B47,EXPORTS!$A$2:$A$235,0),MATCH(calculations!S$3,EXPORTS!$B$1:$AI$1,0))</f>
        <v>6776063.4500000011</v>
      </c>
      <c r="T47">
        <f>INDEX(EXPORTS!$B$2:$AI$235,MATCH(calculations!$B47,EXPORTS!$A$2:$A$235,0),MATCH(calculations!T$3,EXPORTS!$B$1:$AI$1,0))</f>
        <v>6115894.3200000012</v>
      </c>
      <c r="U47">
        <f>INDEX(EXPORTS!$B$2:$AI$235,MATCH(calculations!$B47,EXPORTS!$A$2:$A$235,0),MATCH(calculations!U$3,EXPORTS!$B$1:$AI$1,0))</f>
        <v>9451139.5899999999</v>
      </c>
      <c r="V47">
        <f>INDEX(EXPORTS!$B$2:$AI$235,MATCH(calculations!$B47,EXPORTS!$A$2:$A$235,0),MATCH(calculations!V$3,EXPORTS!$B$1:$AI$1,0))</f>
        <v>12099149.389999999</v>
      </c>
      <c r="W47">
        <f>INDEX(EXPORTS!$B$2:$AI$235,MATCH(calculations!$B47,EXPORTS!$A$2:$A$235,0),MATCH(calculations!W$3,EXPORTS!$B$1:$AI$1,0))</f>
        <v>5375911.8899999987</v>
      </c>
      <c r="X47">
        <f>INDEX(EXPORTS!$B$2:$AI$235,MATCH(calculations!$B47,EXPORTS!$A$2:$A$235,0),MATCH(calculations!X$3,EXPORTS!$B$1:$AI$1,0))</f>
        <v>12512601.549999999</v>
      </c>
      <c r="Y47">
        <f>INDEX(EXPORTS!$B$2:$AI$235,MATCH(calculations!$B47,EXPORTS!$A$2:$A$235,0),MATCH(calculations!Y$3,EXPORTS!$B$1:$AI$1,0))</f>
        <v>13128896.83</v>
      </c>
      <c r="Z47">
        <f>INDEX(EXPORTS!$B$2:$AI$235,MATCH(calculations!$B47,EXPORTS!$A$2:$A$235,0),MATCH(calculations!Z$3,EXPORTS!$B$1:$AI$1,0))</f>
        <v>11192077.349999998</v>
      </c>
      <c r="AA47">
        <f>INDEX(EXPORTS!$B$2:$AI$235,MATCH(calculations!$B47,EXPORTS!$A$2:$A$235,0),MATCH(calculations!AA$3,EXPORTS!$B$1:$AI$1,0))</f>
        <v>11586786.16</v>
      </c>
      <c r="AB47">
        <f>INDEX(EXPORTS!$B$2:$AI$235,MATCH(calculations!$B47,EXPORTS!$A$2:$A$235,0),MATCH(calculations!AB$3,EXPORTS!$B$1:$AI$1,0))</f>
        <v>9947177.0900000017</v>
      </c>
      <c r="AC47">
        <f>INDEX(EXPORTS!$B$2:$AI$235,MATCH(calculations!$B47,EXPORTS!$A$2:$A$235,0),MATCH(calculations!AC$3,EXPORTS!$B$1:$AI$1,0))</f>
        <v>10256833.77</v>
      </c>
      <c r="AD47">
        <f>INDEX(EXPORTS!$B$2:$AI$235,MATCH(calculations!$B47,EXPORTS!$A$2:$A$235,0),MATCH(calculations!AD$3,EXPORTS!$B$1:$AI$1,0))</f>
        <v>19734831.340000004</v>
      </c>
      <c r="AE47">
        <f>INDEX(EXPORTS!$B$2:$AI$235,MATCH(calculations!$B47,EXPORTS!$A$2:$A$235,0),MATCH(calculations!AE$3,EXPORTS!$B$1:$AI$1,0))</f>
        <v>14523279.959999997</v>
      </c>
      <c r="AF47">
        <f>INDEX(EXPORTS!$B$2:$AI$235,MATCH(calculations!$B47,EXPORTS!$A$2:$A$235,0),MATCH(calculations!AF$3,EXPORTS!$B$1:$AI$1,0))</f>
        <v>11590181.539999999</v>
      </c>
      <c r="AG47">
        <f>INDEX(EXPORTS!$B$2:$AI$235,MATCH(calculations!$B47,EXPORTS!$A$2:$A$235,0),MATCH(calculations!AG$3,EXPORTS!$B$1:$AI$1,0))</f>
        <v>13647162.300000001</v>
      </c>
      <c r="AH47">
        <f>INDEX(EXPORTS!$B$2:$AI$235,MATCH(calculations!$B47,EXPORTS!$A$2:$A$235,0),MATCH(calculations!AH$3,EXPORTS!$B$1:$AI$1,0))</f>
        <v>15460381.039999999</v>
      </c>
      <c r="AI47">
        <f>INDEX(EXPORTS!$B$2:$AI$235,MATCH(calculations!$B47,EXPORTS!$A$2:$A$235,0),MATCH(calculations!AI$3,EXPORTS!$B$1:$AI$1,0))</f>
        <v>11373907.01</v>
      </c>
      <c r="AJ47">
        <f>INDEX(EXPORTS!$B$2:$AI$235,MATCH(calculations!$B47,EXPORTS!$A$2:$A$235,0),MATCH(calculations!AJ$3,EXPORTS!$B$1:$AI$1,0))</f>
        <v>241883638.84999999</v>
      </c>
      <c r="AL47">
        <f>INDEX(IMPORTS!$B$2:$AI$246,MATCH(calculations!$B47,IMPORTS!$A$2:$A$246,0),MATCH(calculations!AL$3,IMPORTS!$B$1:$AI$1,0))</f>
        <v>125295932.18999991</v>
      </c>
      <c r="AM47">
        <f>INDEX(IMPORTS!$B$2:$AI$246,MATCH(calculations!$B47,IMPORTS!$A$2:$A$246,0),MATCH(calculations!AM$3,IMPORTS!$B$1:$AI$1,0))</f>
        <v>115228588.35999995</v>
      </c>
      <c r="AN47">
        <f>INDEX(IMPORTS!$B$2:$AI$246,MATCH(calculations!$B47,IMPORTS!$A$2:$A$246,0),MATCH(calculations!AN$3,IMPORTS!$B$1:$AI$1,0))</f>
        <v>144817795.41999999</v>
      </c>
      <c r="AO47">
        <f>INDEX(IMPORTS!$B$2:$AI$246,MATCH(calculations!$B47,IMPORTS!$A$2:$A$246,0),MATCH(calculations!AO$3,IMPORTS!$B$1:$AI$1,0))</f>
        <v>109516689.95</v>
      </c>
      <c r="AP47">
        <f>INDEX(IMPORTS!$B$2:$AI$246,MATCH(calculations!$B47,IMPORTS!$A$2:$A$246,0),MATCH(calculations!AP$3,IMPORTS!$B$1:$AI$1,0))</f>
        <v>131831960.02999997</v>
      </c>
      <c r="AQ47">
        <f>INDEX(IMPORTS!$B$2:$AI$246,MATCH(calculations!$B47,IMPORTS!$A$2:$A$246,0),MATCH(calculations!AQ$3,IMPORTS!$B$1:$AI$1,0))</f>
        <v>121468243.26999997</v>
      </c>
      <c r="AR47">
        <f>INDEX(IMPORTS!$B$2:$AI$246,MATCH(calculations!$B47,IMPORTS!$A$2:$A$246,0),MATCH(calculations!AR$3,IMPORTS!$B$1:$AI$1,0))</f>
        <v>126312619.81</v>
      </c>
      <c r="AS47">
        <f>INDEX(IMPORTS!$B$2:$AI$246,MATCH(calculations!$B47,IMPORTS!$A$2:$A$246,0),MATCH(calculations!AS$3,IMPORTS!$B$1:$AI$1,0))</f>
        <v>135814763.89999995</v>
      </c>
      <c r="AT47">
        <f>INDEX(IMPORTS!$B$2:$AI$246,MATCH(calculations!$B47,IMPORTS!$A$2:$A$246,0),MATCH(calculations!AT$3,IMPORTS!$B$1:$AI$1,0))</f>
        <v>110083138.42000005</v>
      </c>
      <c r="AU47">
        <f>INDEX(IMPORTS!$B$2:$AI$246,MATCH(calculations!$B47,IMPORTS!$A$2:$A$246,0),MATCH(calculations!AU$3,IMPORTS!$B$1:$AI$1,0))</f>
        <v>109337975.72000003</v>
      </c>
      <c r="AV47">
        <f>INDEX(IMPORTS!$B$2:$AI$246,MATCH(calculations!$B47,IMPORTS!$A$2:$A$246,0),MATCH(calculations!AV$3,IMPORTS!$B$1:$AI$1,0))</f>
        <v>121576134.49999993</v>
      </c>
      <c r="AW47">
        <f>INDEX(IMPORTS!$B$2:$AI$246,MATCH(calculations!$B47,IMPORTS!$A$2:$A$246,0),MATCH(calculations!AW$3,IMPORTS!$B$1:$AI$1,0))</f>
        <v>119353512.90999997</v>
      </c>
      <c r="AX47">
        <f>INDEX(IMPORTS!$B$2:$AI$246,MATCH(calculations!$B47,IMPORTS!$A$2:$A$246,0),MATCH(calculations!AX$3,IMPORTS!$B$1:$AI$1,0))</f>
        <v>112791913.10000005</v>
      </c>
      <c r="AY47">
        <f>INDEX(IMPORTS!$B$2:$AI$246,MATCH(calculations!$B47,IMPORTS!$A$2:$A$246,0),MATCH(calculations!AY$3,IMPORTS!$B$1:$AI$1,0))</f>
        <v>114776467.07000002</v>
      </c>
      <c r="AZ47">
        <f>INDEX(IMPORTS!$B$2:$AI$246,MATCH(calculations!$B47,IMPORTS!$A$2:$A$246,0),MATCH(calculations!AZ$3,IMPORTS!$B$1:$AI$1,0))</f>
        <v>124578896.28</v>
      </c>
      <c r="BA47">
        <f>INDEX(IMPORTS!$B$2:$AI$246,MATCH(calculations!$B47,IMPORTS!$A$2:$A$246,0),MATCH(calculations!BA$3,IMPORTS!$B$1:$AI$1,0))</f>
        <v>150364281.24000007</v>
      </c>
      <c r="BB47">
        <f>INDEX(IMPORTS!$B$2:$AI$246,MATCH(calculations!$B47,IMPORTS!$A$2:$A$246,0),MATCH(calculations!BB$3,IMPORTS!$B$1:$AI$1,0))</f>
        <v>134094568.6500001</v>
      </c>
      <c r="BC47">
        <f>INDEX(IMPORTS!$B$2:$AI$246,MATCH(calculations!$B47,IMPORTS!$A$2:$A$246,0),MATCH(calculations!BC$3,IMPORTS!$B$1:$AI$1,0))</f>
        <v>134760160.66999999</v>
      </c>
      <c r="BD47">
        <f>INDEX(IMPORTS!$B$2:$AI$246,MATCH(calculations!$B47,IMPORTS!$A$2:$A$246,0),MATCH(calculations!BD$3,IMPORTS!$B$1:$AI$1,0))</f>
        <v>177790803.3599999</v>
      </c>
      <c r="BE47">
        <f>INDEX(IMPORTS!$B$2:$AI$246,MATCH(calculations!$B47,IMPORTS!$A$2:$A$246,0),MATCH(calculations!BE$3,IMPORTS!$B$1:$AI$1,0))</f>
        <v>129837370.32999991</v>
      </c>
      <c r="BF47">
        <f>INDEX(IMPORTS!$B$2:$AI$246,MATCH(calculations!$B47,IMPORTS!$A$2:$A$246,0),MATCH(calculations!BF$3,IMPORTS!$B$1:$AI$1,0))</f>
        <v>135909249.76999998</v>
      </c>
      <c r="BG47">
        <f>INDEX(IMPORTS!$B$2:$AI$246,MATCH(calculations!$B47,IMPORTS!$A$2:$A$246,0),MATCH(calculations!BG$3,IMPORTS!$B$1:$AI$1,0))</f>
        <v>119902357.95000002</v>
      </c>
      <c r="BH47">
        <f>INDEX(IMPORTS!$B$2:$AI$246,MATCH(calculations!$B47,IMPORTS!$A$2:$A$246,0),MATCH(calculations!BH$3,IMPORTS!$B$1:$AI$1,0))</f>
        <v>131195126.97999999</v>
      </c>
      <c r="BI47">
        <f>INDEX(IMPORTS!$B$2:$AI$246,MATCH(calculations!$B47,IMPORTS!$A$2:$A$246,0),MATCH(calculations!BI$3,IMPORTS!$B$1:$AI$1,0))</f>
        <v>100147622.82000005</v>
      </c>
      <c r="BJ47">
        <f>INDEX(IMPORTS!$B$2:$AI$246,MATCH(calculations!$B47,IMPORTS!$A$2:$A$246,0),MATCH(calculations!BJ$3,IMPORTS!$B$1:$AI$1,0))</f>
        <v>114880935.45999996</v>
      </c>
      <c r="BK47">
        <f>INDEX(IMPORTS!$B$2:$AI$246,MATCH(calculations!$B47,IMPORTS!$A$2:$A$246,0),MATCH(calculations!BK$3,IMPORTS!$B$1:$AI$1,0))</f>
        <v>109455301.18999995</v>
      </c>
      <c r="BL47">
        <f>INDEX(IMPORTS!$B$2:$AI$246,MATCH(calculations!$B47,IMPORTS!$A$2:$A$246,0),MATCH(calculations!BL$3,IMPORTS!$B$1:$AI$1,0))</f>
        <v>110924422.13000001</v>
      </c>
      <c r="BM47">
        <f>INDEX(IMPORTS!$B$2:$AI$246,MATCH(calculations!$B47,IMPORTS!$A$2:$A$246,0),MATCH(calculations!BM$3,IMPORTS!$B$1:$AI$1,0))</f>
        <v>113964559.84999998</v>
      </c>
      <c r="BN47">
        <f>INDEX(IMPORTS!$B$2:$AI$246,MATCH(calculations!$B47,IMPORTS!$A$2:$A$246,0),MATCH(calculations!BN$3,IMPORTS!$B$1:$AI$1,0))</f>
        <v>139462259.91000009</v>
      </c>
      <c r="BO47">
        <f>INDEX(IMPORTS!$B$2:$AI$246,MATCH(calculations!$B47,IMPORTS!$A$2:$A$246,0),MATCH(calculations!BO$3,IMPORTS!$B$1:$AI$1,0))</f>
        <v>114344231.45000012</v>
      </c>
      <c r="BP47">
        <f>INDEX(IMPORTS!$B$2:$AI$246,MATCH(calculations!$B47,IMPORTS!$A$2:$A$246,0),MATCH(calculations!BP$3,IMPORTS!$B$1:$AI$1,0))</f>
        <v>128161862.51000002</v>
      </c>
      <c r="BQ47">
        <f>INDEX(IMPORTS!$B$2:$AI$246,MATCH(calculations!$B47,IMPORTS!$A$2:$A$246,0),MATCH(calculations!BQ$3,IMPORTS!$B$1:$AI$1,0))</f>
        <v>114910767.21000005</v>
      </c>
      <c r="BR47">
        <f>INDEX(IMPORTS!$B$2:$AI$246,MATCH(calculations!$B47,IMPORTS!$A$2:$A$246,0),MATCH(calculations!BR$3,IMPORTS!$B$1:$AI$1,0))</f>
        <v>134601717.97999999</v>
      </c>
      <c r="BS47">
        <f>INDEX(IMPORTS!$B$2:$AI$246,MATCH(calculations!$B47,IMPORTS!$A$2:$A$246,0),MATCH(calculations!BS$3,IMPORTS!$B$1:$AI$1,0))</f>
        <v>121309749.45999998</v>
      </c>
      <c r="BU47">
        <f t="shared" si="2"/>
        <v>133230676.93999991</v>
      </c>
      <c r="BV47">
        <f t="shared" si="3"/>
        <v>124049858.44999996</v>
      </c>
      <c r="BW47">
        <f t="shared" si="4"/>
        <v>156029603.94</v>
      </c>
      <c r="BX47">
        <f t="shared" si="5"/>
        <v>114701348.43000001</v>
      </c>
      <c r="BY47">
        <f t="shared" si="6"/>
        <v>144796396.99999997</v>
      </c>
      <c r="BZ47">
        <f t="shared" si="7"/>
        <v>130136311.39999996</v>
      </c>
      <c r="CA47">
        <f t="shared" si="8"/>
        <v>133831894.45</v>
      </c>
      <c r="CB47">
        <f t="shared" si="9"/>
        <v>148197904.40999994</v>
      </c>
      <c r="CC47">
        <f t="shared" si="10"/>
        <v>121391998.34000005</v>
      </c>
      <c r="CD47">
        <f t="shared" si="11"/>
        <v>116844916.91000003</v>
      </c>
      <c r="CE47">
        <f t="shared" si="12"/>
        <v>145026623.01999992</v>
      </c>
      <c r="CF47">
        <f t="shared" si="13"/>
        <v>128742412.84999996</v>
      </c>
      <c r="CG47">
        <f t="shared" si="14"/>
        <v>119871667.37000005</v>
      </c>
      <c r="CH47">
        <f t="shared" si="15"/>
        <v>130960375.35000002</v>
      </c>
      <c r="CI47">
        <f t="shared" si="16"/>
        <v>149719195.43000001</v>
      </c>
      <c r="CJ47">
        <f t="shared" si="17"/>
        <v>164627327.43000007</v>
      </c>
      <c r="CK47">
        <f t="shared" si="18"/>
        <v>140870632.10000008</v>
      </c>
      <c r="CL47">
        <f t="shared" si="19"/>
        <v>140876054.98999998</v>
      </c>
      <c r="CM47">
        <f t="shared" si="20"/>
        <v>187241942.9499999</v>
      </c>
      <c r="CN47">
        <f t="shared" si="21"/>
        <v>141936519.71999991</v>
      </c>
      <c r="CO47">
        <f t="shared" si="22"/>
        <v>141285161.65999997</v>
      </c>
      <c r="CP47">
        <f t="shared" si="23"/>
        <v>132414959.50000001</v>
      </c>
      <c r="CQ47">
        <f t="shared" si="24"/>
        <v>144324023.81</v>
      </c>
      <c r="CR47">
        <f t="shared" si="25"/>
        <v>111339700.17000005</v>
      </c>
      <c r="CS47">
        <f t="shared" si="26"/>
        <v>126467721.61999996</v>
      </c>
      <c r="CT47">
        <f t="shared" si="27"/>
        <v>119402478.27999996</v>
      </c>
      <c r="CU47">
        <f t="shared" si="28"/>
        <v>121181255.90000001</v>
      </c>
      <c r="CV47">
        <f t="shared" si="29"/>
        <v>133699391.18999998</v>
      </c>
      <c r="CW47">
        <f t="shared" si="30"/>
        <v>153985539.87000009</v>
      </c>
      <c r="CX47">
        <f t="shared" si="31"/>
        <v>125934412.99000013</v>
      </c>
      <c r="CY47">
        <f t="shared" si="32"/>
        <v>141809024.81000003</v>
      </c>
      <c r="CZ47">
        <f t="shared" si="33"/>
        <v>130371148.25000006</v>
      </c>
      <c r="DA47">
        <f t="shared" si="34"/>
        <v>145975624.98999998</v>
      </c>
      <c r="DB47">
        <f t="shared" si="35"/>
        <v>363193388.30999994</v>
      </c>
      <c r="DC47" t="str">
        <f t="shared" si="36"/>
        <v>Sweden</v>
      </c>
      <c r="DD47">
        <f t="shared" si="37"/>
        <v>0.14911299878727596</v>
      </c>
      <c r="DE47">
        <f t="shared" si="38"/>
        <v>0.13517738830287765</v>
      </c>
      <c r="DF47">
        <f t="shared" si="41"/>
        <v>0.14724230745275127</v>
      </c>
      <c r="DG47">
        <f t="shared" si="42"/>
        <v>0.12225771981604019</v>
      </c>
      <c r="DH47">
        <f t="shared" si="43"/>
        <v>0.13677459195687361</v>
      </c>
      <c r="DI47">
        <f t="shared" si="44"/>
        <v>0.12533964522824467</v>
      </c>
      <c r="DJ47">
        <f t="shared" si="45"/>
        <v>0.13880890409176866</v>
      </c>
      <c r="DK47">
        <f t="shared" si="46"/>
        <v>0.13845866096004739</v>
      </c>
      <c r="DL47">
        <f t="shared" si="47"/>
        <v>0.11907499670690767</v>
      </c>
      <c r="DM47">
        <f t="shared" si="48"/>
        <v>0.11073252438234649</v>
      </c>
      <c r="DN47">
        <f t="shared" si="49"/>
        <v>0.14342842574198772</v>
      </c>
      <c r="DO47">
        <f t="shared" si="50"/>
        <v>0.13458800929439665</v>
      </c>
      <c r="DP47">
        <f t="shared" si="51"/>
        <v>0.13415120789953844</v>
      </c>
      <c r="DQ47">
        <f t="shared" si="52"/>
        <v>0.12712185695307332</v>
      </c>
      <c r="DR47">
        <f t="shared" si="53"/>
        <v>0.15008391473455573</v>
      </c>
      <c r="DS47">
        <f t="shared" si="54"/>
        <v>0.15319013725306163</v>
      </c>
      <c r="DT47">
        <f t="shared" si="55"/>
        <v>0.12734977158959368</v>
      </c>
      <c r="DU47">
        <f t="shared" si="56"/>
        <v>0.14079881486150464</v>
      </c>
      <c r="DV47">
        <f t="shared" si="57"/>
        <v>0.16972322503319887</v>
      </c>
      <c r="DW47">
        <f t="shared" si="58"/>
        <v>0.12944539556879883</v>
      </c>
      <c r="DX47">
        <f t="shared" si="59"/>
        <v>0.14023267150224308</v>
      </c>
      <c r="DY47">
        <f t="shared" si="60"/>
        <v>0.11414419075267529</v>
      </c>
      <c r="DZ47">
        <f t="shared" si="61"/>
        <v>0.13714343453028627</v>
      </c>
      <c r="EA47">
        <f t="shared" si="62"/>
        <v>0.10952142817495479</v>
      </c>
      <c r="EB47">
        <f t="shared" si="63"/>
        <v>0.13452618593218646</v>
      </c>
      <c r="EC47">
        <f t="shared" si="64"/>
        <v>0.12367823007113886</v>
      </c>
      <c r="ED47">
        <f t="shared" si="65"/>
        <v>0.11270559939053537</v>
      </c>
      <c r="EE47">
        <f t="shared" si="66"/>
        <v>0.12295328603042809</v>
      </c>
      <c r="EF47">
        <f t="shared" si="67"/>
        <v>0.140341988192133</v>
      </c>
      <c r="EG47">
        <f t="shared" si="68"/>
        <v>0.11716003499944411</v>
      </c>
      <c r="EH47">
        <f t="shared" si="69"/>
        <v>0.12501650589153399</v>
      </c>
      <c r="EI47">
        <f t="shared" si="70"/>
        <v>0.11498576327389985</v>
      </c>
      <c r="EJ47">
        <f t="shared" si="39"/>
        <v>0.12652229922096861</v>
      </c>
      <c r="EK47">
        <f t="shared" si="40"/>
        <v>0.27585907176901081</v>
      </c>
    </row>
    <row r="48" spans="1:141" x14ac:dyDescent="0.3">
      <c r="A48" s="23" t="s">
        <v>323</v>
      </c>
      <c r="B48" s="23" t="s">
        <v>117</v>
      </c>
      <c r="C48">
        <f>INDEX(EXPORTS!$B$2:$AI$235,MATCH(calculations!$B48,EXPORTS!$A$2:$A$235,0),MATCH(calculations!C$3,EXPORTS!$B$1:$AI$1,0))</f>
        <v>34948570877.849976</v>
      </c>
      <c r="D48">
        <f>INDEX(EXPORTS!$B$2:$AI$235,MATCH(calculations!$B48,EXPORTS!$A$2:$A$235,0),MATCH(calculations!D$3,EXPORTS!$B$1:$AI$1,0))</f>
        <v>37124003695.099998</v>
      </c>
      <c r="E48">
        <f>INDEX(EXPORTS!$B$2:$AI$235,MATCH(calculations!$B48,EXPORTS!$A$2:$A$235,0),MATCH(calculations!E$3,EXPORTS!$B$1:$AI$1,0))</f>
        <v>44345347858.229996</v>
      </c>
      <c r="F48">
        <f>INDEX(EXPORTS!$B$2:$AI$235,MATCH(calculations!$B48,EXPORTS!$A$2:$A$235,0),MATCH(calculations!F$3,EXPORTS!$B$1:$AI$1,0))</f>
        <v>38039045831.080048</v>
      </c>
      <c r="G48">
        <f>INDEX(EXPORTS!$B$2:$AI$235,MATCH(calculations!$B48,EXPORTS!$A$2:$A$235,0),MATCH(calculations!G$3,EXPORTS!$B$1:$AI$1,0))</f>
        <v>43693505588.640053</v>
      </c>
      <c r="H48">
        <f>INDEX(EXPORTS!$B$2:$AI$235,MATCH(calculations!$B48,EXPORTS!$A$2:$A$235,0),MATCH(calculations!H$3,EXPORTS!$B$1:$AI$1,0))</f>
        <v>42575657185.349983</v>
      </c>
      <c r="I48">
        <f>INDEX(EXPORTS!$B$2:$AI$235,MATCH(calculations!$B48,EXPORTS!$A$2:$A$235,0),MATCH(calculations!I$3,EXPORTS!$B$1:$AI$1,0))</f>
        <v>39518135737.949959</v>
      </c>
      <c r="J48">
        <f>INDEX(EXPORTS!$B$2:$AI$235,MATCH(calculations!$B48,EXPORTS!$A$2:$A$235,0),MATCH(calculations!J$3,EXPORTS!$B$1:$AI$1,0))</f>
        <v>43384983189.720001</v>
      </c>
      <c r="K48">
        <f>INDEX(EXPORTS!$B$2:$AI$235,MATCH(calculations!$B48,EXPORTS!$A$2:$A$235,0),MATCH(calculations!K$3,EXPORTS!$B$1:$AI$1,0))</f>
        <v>40890131465.869987</v>
      </c>
      <c r="L48">
        <f>INDEX(EXPORTS!$B$2:$AI$235,MATCH(calculations!$B48,EXPORTS!$A$2:$A$235,0),MATCH(calculations!L$3,EXPORTS!$B$1:$AI$1,0))</f>
        <v>43006277258.409912</v>
      </c>
      <c r="M48">
        <f>INDEX(EXPORTS!$B$2:$AI$235,MATCH(calculations!$B48,EXPORTS!$A$2:$A$235,0),MATCH(calculations!M$3,EXPORTS!$B$1:$AI$1,0))</f>
        <v>41563634783.209991</v>
      </c>
      <c r="N48">
        <f>INDEX(EXPORTS!$B$2:$AI$235,MATCH(calculations!$B48,EXPORTS!$A$2:$A$235,0),MATCH(calculations!N$3,EXPORTS!$B$1:$AI$1,0))</f>
        <v>41092546961.520065</v>
      </c>
      <c r="O48">
        <f>INDEX(EXPORTS!$B$2:$AI$235,MATCH(calculations!$B48,EXPORTS!$A$2:$A$235,0),MATCH(calculations!O$3,EXPORTS!$B$1:$AI$1,0))</f>
        <v>34052440710.599998</v>
      </c>
      <c r="P48">
        <f>INDEX(EXPORTS!$B$2:$AI$235,MATCH(calculations!$B48,EXPORTS!$A$2:$A$235,0),MATCH(calculations!P$3,EXPORTS!$B$1:$AI$1,0))</f>
        <v>42293567989.069969</v>
      </c>
      <c r="Q48">
        <f>INDEX(EXPORTS!$B$2:$AI$235,MATCH(calculations!$B48,EXPORTS!$A$2:$A$235,0),MATCH(calculations!Q$3,EXPORTS!$B$1:$AI$1,0))</f>
        <v>42531354507.850037</v>
      </c>
      <c r="R48">
        <f>INDEX(EXPORTS!$B$2:$AI$235,MATCH(calculations!$B48,EXPORTS!$A$2:$A$235,0),MATCH(calculations!R$3,EXPORTS!$B$1:$AI$1,0))</f>
        <v>43101861465.709946</v>
      </c>
      <c r="S48">
        <f>INDEX(EXPORTS!$B$2:$AI$235,MATCH(calculations!$B48,EXPORTS!$A$2:$A$235,0),MATCH(calculations!S$3,EXPORTS!$B$1:$AI$1,0))</f>
        <v>46682692225.139999</v>
      </c>
      <c r="T48">
        <f>INDEX(EXPORTS!$B$2:$AI$235,MATCH(calculations!$B48,EXPORTS!$A$2:$A$235,0),MATCH(calculations!T$3,EXPORTS!$B$1:$AI$1,0))</f>
        <v>39988734187.650078</v>
      </c>
      <c r="U48">
        <f>INDEX(EXPORTS!$B$2:$AI$235,MATCH(calculations!$B48,EXPORTS!$A$2:$A$235,0),MATCH(calculations!U$3,EXPORTS!$B$1:$AI$1,0))</f>
        <v>45339922177.170074</v>
      </c>
      <c r="V48">
        <f>INDEX(EXPORTS!$B$2:$AI$235,MATCH(calculations!$B48,EXPORTS!$A$2:$A$235,0),MATCH(calculations!V$3,EXPORTS!$B$1:$AI$1,0))</f>
        <v>43756264806.950027</v>
      </c>
      <c r="W48">
        <f>INDEX(EXPORTS!$B$2:$AI$235,MATCH(calculations!$B48,EXPORTS!$A$2:$A$235,0),MATCH(calculations!W$3,EXPORTS!$B$1:$AI$1,0))</f>
        <v>41549788617.849991</v>
      </c>
      <c r="X48">
        <f>INDEX(EXPORTS!$B$2:$AI$235,MATCH(calculations!$B48,EXPORTS!$A$2:$A$235,0),MATCH(calculations!X$3,EXPORTS!$B$1:$AI$1,0))</f>
        <v>47649027369.060005</v>
      </c>
      <c r="Y48">
        <f>INDEX(EXPORTS!$B$2:$AI$235,MATCH(calculations!$B48,EXPORTS!$A$2:$A$235,0),MATCH(calculations!Y$3,EXPORTS!$B$1:$AI$1,0))</f>
        <v>42808546336.520042</v>
      </c>
      <c r="Z48">
        <f>INDEX(EXPORTS!$B$2:$AI$235,MATCH(calculations!$B48,EXPORTS!$A$2:$A$235,0),MATCH(calculations!Z$3,EXPORTS!$B$1:$AI$1,0))</f>
        <v>42956318281.769974</v>
      </c>
      <c r="AA48">
        <f>INDEX(EXPORTS!$B$2:$AI$235,MATCH(calculations!$B48,EXPORTS!$A$2:$A$235,0),MATCH(calculations!AA$3,EXPORTS!$B$1:$AI$1,0))</f>
        <v>36860226853.369972</v>
      </c>
      <c r="AB48">
        <f>INDEX(EXPORTS!$B$2:$AI$235,MATCH(calculations!$B48,EXPORTS!$A$2:$A$235,0),MATCH(calculations!AB$3,EXPORTS!$B$1:$AI$1,0))</f>
        <v>41542647812.019989</v>
      </c>
      <c r="AC48">
        <f>INDEX(EXPORTS!$B$2:$AI$235,MATCH(calculations!$B48,EXPORTS!$A$2:$A$235,0),MATCH(calculations!AC$3,EXPORTS!$B$1:$AI$1,0))</f>
        <v>46108135235.480034</v>
      </c>
      <c r="AD48">
        <f>INDEX(EXPORTS!$B$2:$AI$235,MATCH(calculations!$B48,EXPORTS!$A$2:$A$235,0),MATCH(calculations!AD$3,EXPORTS!$B$1:$AI$1,0))</f>
        <v>44797966181.909973</v>
      </c>
      <c r="AE48">
        <f>INDEX(EXPORTS!$B$2:$AI$235,MATCH(calculations!$B48,EXPORTS!$A$2:$A$235,0),MATCH(calculations!AE$3,EXPORTS!$B$1:$AI$1,0))</f>
        <v>46308151845.779999</v>
      </c>
      <c r="AF48">
        <f>INDEX(EXPORTS!$B$2:$AI$235,MATCH(calculations!$B48,EXPORTS!$A$2:$A$235,0),MATCH(calculations!AF$3,EXPORTS!$B$1:$AI$1,0))</f>
        <v>45184761523.059898</v>
      </c>
      <c r="AG48">
        <f>INDEX(EXPORTS!$B$2:$AI$235,MATCH(calculations!$B48,EXPORTS!$A$2:$A$235,0),MATCH(calculations!AG$3,EXPORTS!$B$1:$AI$1,0))</f>
        <v>46751269520.000023</v>
      </c>
      <c r="AH48">
        <f>INDEX(EXPORTS!$B$2:$AI$235,MATCH(calculations!$B48,EXPORTS!$A$2:$A$235,0),MATCH(calculations!AH$3,EXPORTS!$B$1:$AI$1,0))</f>
        <v>46428971599.090088</v>
      </c>
      <c r="AI48">
        <f>INDEX(EXPORTS!$B$2:$AI$235,MATCH(calculations!$B48,EXPORTS!$A$2:$A$235,0),MATCH(calculations!AI$3,EXPORTS!$B$1:$AI$1,0))</f>
        <v>46437672707.069908</v>
      </c>
      <c r="AJ48">
        <f>INDEX(EXPORTS!$B$2:$AI$235,MATCH(calculations!$B48,EXPORTS!$A$2:$A$235,0),MATCH(calculations!AJ$3,EXPORTS!$B$1:$AI$1,0))</f>
        <v>55247406214.40007</v>
      </c>
      <c r="AL48">
        <f>INDEX(IMPORTS!$B$2:$AI$246,MATCH(calculations!$B48,IMPORTS!$A$2:$A$246,0),MATCH(calculations!AL$3,IMPORTS!$B$1:$AI$1,0))</f>
        <v>20535713894.759991</v>
      </c>
      <c r="AM48">
        <f>INDEX(IMPORTS!$B$2:$AI$246,MATCH(calculations!$B48,IMPORTS!$A$2:$A$246,0),MATCH(calculations!AM$3,IMPORTS!$B$1:$AI$1,0))</f>
        <v>21372005818.459972</v>
      </c>
      <c r="AN48">
        <f>INDEX(IMPORTS!$B$2:$AI$246,MATCH(calculations!$B48,IMPORTS!$A$2:$A$246,0),MATCH(calculations!AN$3,IMPORTS!$B$1:$AI$1,0))</f>
        <v>23501258361.260002</v>
      </c>
      <c r="AO48">
        <f>INDEX(IMPORTS!$B$2:$AI$246,MATCH(calculations!$B48,IMPORTS!$A$2:$A$246,0),MATCH(calculations!AO$3,IMPORTS!$B$1:$AI$1,0))</f>
        <v>20177571016.669994</v>
      </c>
      <c r="AP48">
        <f>INDEX(IMPORTS!$B$2:$AI$246,MATCH(calculations!$B48,IMPORTS!$A$2:$A$246,0),MATCH(calculations!AP$3,IMPORTS!$B$1:$AI$1,0))</f>
        <v>22430739350.91003</v>
      </c>
      <c r="AQ48">
        <f>INDEX(IMPORTS!$B$2:$AI$246,MATCH(calculations!$B48,IMPORTS!$A$2:$A$246,0),MATCH(calculations!AQ$3,IMPORTS!$B$1:$AI$1,0))</f>
        <v>21653381885.519985</v>
      </c>
      <c r="AR48">
        <f>INDEX(IMPORTS!$B$2:$AI$246,MATCH(calculations!$B48,IMPORTS!$A$2:$A$246,0),MATCH(calculations!AR$3,IMPORTS!$B$1:$AI$1,0))</f>
        <v>19833476773.670063</v>
      </c>
      <c r="AS48">
        <f>INDEX(IMPORTS!$B$2:$AI$246,MATCH(calculations!$B48,IMPORTS!$A$2:$A$246,0),MATCH(calculations!AS$3,IMPORTS!$B$1:$AI$1,0))</f>
        <v>23646580686.779999</v>
      </c>
      <c r="AT48">
        <f>INDEX(IMPORTS!$B$2:$AI$246,MATCH(calculations!$B48,IMPORTS!$A$2:$A$246,0),MATCH(calculations!AT$3,IMPORTS!$B$1:$AI$1,0))</f>
        <v>22982529494.329987</v>
      </c>
      <c r="AU48">
        <f>INDEX(IMPORTS!$B$2:$AI$246,MATCH(calculations!$B48,IMPORTS!$A$2:$A$246,0),MATCH(calculations!AU$3,IMPORTS!$B$1:$AI$1,0))</f>
        <v>23308592778.829983</v>
      </c>
      <c r="AV48">
        <f>INDEX(IMPORTS!$B$2:$AI$246,MATCH(calculations!$B48,IMPORTS!$A$2:$A$246,0),MATCH(calculations!AV$3,IMPORTS!$B$1:$AI$1,0))</f>
        <v>21740410353.389988</v>
      </c>
      <c r="AW48">
        <f>INDEX(IMPORTS!$B$2:$AI$246,MATCH(calculations!$B48,IMPORTS!$A$2:$A$246,0),MATCH(calculations!AW$3,IMPORTS!$B$1:$AI$1,0))</f>
        <v>19821412872.48999</v>
      </c>
      <c r="AX48">
        <f>INDEX(IMPORTS!$B$2:$AI$246,MATCH(calculations!$B48,IMPORTS!$A$2:$A$246,0),MATCH(calculations!AX$3,IMPORTS!$B$1:$AI$1,0))</f>
        <v>18936237727.680004</v>
      </c>
      <c r="AY48">
        <f>INDEX(IMPORTS!$B$2:$AI$246,MATCH(calculations!$B48,IMPORTS!$A$2:$A$246,0),MATCH(calculations!AY$3,IMPORTS!$B$1:$AI$1,0))</f>
        <v>23207877607.110031</v>
      </c>
      <c r="AZ48">
        <f>INDEX(IMPORTS!$B$2:$AI$246,MATCH(calculations!$B48,IMPORTS!$A$2:$A$246,0),MATCH(calculations!AZ$3,IMPORTS!$B$1:$AI$1,0))</f>
        <v>21182216706.330002</v>
      </c>
      <c r="BA48">
        <f>INDEX(IMPORTS!$B$2:$AI$246,MATCH(calculations!$B48,IMPORTS!$A$2:$A$246,0),MATCH(calculations!BA$3,IMPORTS!$B$1:$AI$1,0))</f>
        <v>23454823923.889992</v>
      </c>
      <c r="BB48">
        <f>INDEX(IMPORTS!$B$2:$AI$246,MATCH(calculations!$B48,IMPORTS!$A$2:$A$246,0),MATCH(calculations!BB$3,IMPORTS!$B$1:$AI$1,0))</f>
        <v>23158466938.169964</v>
      </c>
      <c r="BC48">
        <f>INDEX(IMPORTS!$B$2:$AI$246,MATCH(calculations!$B48,IMPORTS!$A$2:$A$246,0),MATCH(calculations!BC$3,IMPORTS!$B$1:$AI$1,0))</f>
        <v>21424108275.400047</v>
      </c>
      <c r="BD48">
        <f>INDEX(IMPORTS!$B$2:$AI$246,MATCH(calculations!$B48,IMPORTS!$A$2:$A$246,0),MATCH(calculations!BD$3,IMPORTS!$B$1:$AI$1,0))</f>
        <v>21776765609.690002</v>
      </c>
      <c r="BE48">
        <f>INDEX(IMPORTS!$B$2:$AI$246,MATCH(calculations!$B48,IMPORTS!$A$2:$A$246,0),MATCH(calculations!BE$3,IMPORTS!$B$1:$AI$1,0))</f>
        <v>23252399555.009975</v>
      </c>
      <c r="BF48">
        <f>INDEX(IMPORTS!$B$2:$AI$246,MATCH(calculations!$B48,IMPORTS!$A$2:$A$246,0),MATCH(calculations!BF$3,IMPORTS!$B$1:$AI$1,0))</f>
        <v>20285797218.779991</v>
      </c>
      <c r="BG48">
        <f>INDEX(IMPORTS!$B$2:$AI$246,MATCH(calculations!$B48,IMPORTS!$A$2:$A$246,0),MATCH(calculations!BG$3,IMPORTS!$B$1:$AI$1,0))</f>
        <v>23605589419.040016</v>
      </c>
      <c r="BH48">
        <f>INDEX(IMPORTS!$B$2:$AI$246,MATCH(calculations!$B48,IMPORTS!$A$2:$A$246,0),MATCH(calculations!BH$3,IMPORTS!$B$1:$AI$1,0))</f>
        <v>21176261000.240013</v>
      </c>
      <c r="BI48">
        <f>INDEX(IMPORTS!$B$2:$AI$246,MATCH(calculations!$B48,IMPORTS!$A$2:$A$246,0),MATCH(calculations!BI$3,IMPORTS!$B$1:$AI$1,0))</f>
        <v>19996686218.629967</v>
      </c>
      <c r="BJ48">
        <f>INDEX(IMPORTS!$B$2:$AI$246,MATCH(calculations!$B48,IMPORTS!$A$2:$A$246,0),MATCH(calculations!BJ$3,IMPORTS!$B$1:$AI$1,0))</f>
        <v>19887963770.909981</v>
      </c>
      <c r="BK48">
        <f>INDEX(IMPORTS!$B$2:$AI$246,MATCH(calculations!$B48,IMPORTS!$A$2:$A$246,0),MATCH(calculations!BK$3,IMPORTS!$B$1:$AI$1,0))</f>
        <v>19425059971.459999</v>
      </c>
      <c r="BL48">
        <f>INDEX(IMPORTS!$B$2:$AI$246,MATCH(calculations!$B48,IMPORTS!$A$2:$A$246,0),MATCH(calculations!BL$3,IMPORTS!$B$1:$AI$1,0))</f>
        <v>21251864736.810017</v>
      </c>
      <c r="BM48">
        <f>INDEX(IMPORTS!$B$2:$AI$246,MATCH(calculations!$B48,IMPORTS!$A$2:$A$246,0),MATCH(calculations!BM$3,IMPORTS!$B$1:$AI$1,0))</f>
        <v>21757495964.999977</v>
      </c>
      <c r="BN48">
        <f>INDEX(IMPORTS!$B$2:$AI$246,MATCH(calculations!$B48,IMPORTS!$A$2:$A$246,0),MATCH(calculations!BN$3,IMPORTS!$B$1:$AI$1,0))</f>
        <v>20569499622.080009</v>
      </c>
      <c r="BO48">
        <f>INDEX(IMPORTS!$B$2:$AI$246,MATCH(calculations!$B48,IMPORTS!$A$2:$A$246,0),MATCH(calculations!BO$3,IMPORTS!$B$1:$AI$1,0))</f>
        <v>20766636641.639996</v>
      </c>
      <c r="BP48">
        <f>INDEX(IMPORTS!$B$2:$AI$246,MATCH(calculations!$B48,IMPORTS!$A$2:$A$246,0),MATCH(calculations!BP$3,IMPORTS!$B$1:$AI$1,0))</f>
        <v>21451265375.789963</v>
      </c>
      <c r="BQ48">
        <f>INDEX(IMPORTS!$B$2:$AI$246,MATCH(calculations!$B48,IMPORTS!$A$2:$A$246,0),MATCH(calculations!BQ$3,IMPORTS!$B$1:$AI$1,0))</f>
        <v>20830906731.360016</v>
      </c>
      <c r="BR48">
        <f>INDEX(IMPORTS!$B$2:$AI$246,MATCH(calculations!$B48,IMPORTS!$A$2:$A$246,0),MATCH(calculations!BR$3,IMPORTS!$B$1:$AI$1,0))</f>
        <v>20866929678.25</v>
      </c>
      <c r="BS48">
        <f>INDEX(IMPORTS!$B$2:$AI$246,MATCH(calculations!$B48,IMPORTS!$A$2:$A$246,0),MATCH(calculations!BS$3,IMPORTS!$B$1:$AI$1,0))</f>
        <v>22737896844.650021</v>
      </c>
      <c r="BU48">
        <f t="shared" ref="BU48" si="71">C48+AL48</f>
        <v>55484284772.60997</v>
      </c>
      <c r="BV48">
        <f t="shared" ref="BV48" si="72">D48+AM48</f>
        <v>58496009513.559967</v>
      </c>
      <c r="BW48">
        <f t="shared" ref="BW48" si="73">E48+AN48</f>
        <v>67846606219.489998</v>
      </c>
      <c r="BX48">
        <f t="shared" ref="BX48" si="74">F48+AO48</f>
        <v>58216616847.750046</v>
      </c>
      <c r="BY48">
        <f t="shared" ref="BY48" si="75">G48+AP48</f>
        <v>66124244939.550079</v>
      </c>
      <c r="BZ48">
        <f t="shared" ref="BZ48" si="76">H48+AQ48</f>
        <v>64229039070.869965</v>
      </c>
      <c r="CA48">
        <f t="shared" ref="CA48" si="77">I48+AR48</f>
        <v>59351612511.620026</v>
      </c>
      <c r="CB48">
        <f t="shared" ref="CB48" si="78">J48+AS48</f>
        <v>67031563876.5</v>
      </c>
      <c r="CC48">
        <f t="shared" ref="CC48" si="79">K48+AT48</f>
        <v>63872660960.199974</v>
      </c>
      <c r="CD48">
        <f t="shared" ref="CD48" si="80">L48+AU48</f>
        <v>66314870037.239899</v>
      </c>
      <c r="CE48">
        <f t="shared" ref="CE48" si="81">M48+AV48</f>
        <v>63304045136.599976</v>
      </c>
      <c r="CF48">
        <f t="shared" ref="CF48" si="82">N48+AW48</f>
        <v>60913959834.010056</v>
      </c>
      <c r="CG48" s="29">
        <f t="shared" ref="CG48" si="83">O48+AX48</f>
        <v>52988678438.279999</v>
      </c>
      <c r="CH48" s="29">
        <f t="shared" ref="CH48" si="84">P48+AY48</f>
        <v>65501445596.18</v>
      </c>
      <c r="CI48" s="29">
        <f t="shared" ref="CI48" si="85">Q48+AZ48</f>
        <v>63713571214.180038</v>
      </c>
      <c r="CJ48" s="29">
        <f t="shared" ref="CJ48" si="86">R48+BA48</f>
        <v>66556685389.599937</v>
      </c>
      <c r="CK48" s="29">
        <f t="shared" ref="CK48" si="87">S48+BB48</f>
        <v>69841159163.309967</v>
      </c>
      <c r="CL48" s="29">
        <f t="shared" ref="CL48" si="88">T48+BC48</f>
        <v>61412842463.050125</v>
      </c>
      <c r="CM48" s="29">
        <f t="shared" ref="CM48" si="89">U48+BD48</f>
        <v>67116687786.860077</v>
      </c>
      <c r="CN48" s="29">
        <f t="shared" ref="CN48" si="90">V48+BE48</f>
        <v>67008664361.960007</v>
      </c>
      <c r="CO48" s="29">
        <f t="shared" ref="CO48" si="91">W48+BF48</f>
        <v>61835585836.629982</v>
      </c>
      <c r="CP48" s="29">
        <f t="shared" ref="CP48" si="92">X48+BG48</f>
        <v>71254616788.100021</v>
      </c>
      <c r="CQ48" s="29">
        <f t="shared" ref="CQ48" si="93">Y48+BH48</f>
        <v>63984807336.760056</v>
      </c>
      <c r="CR48" s="29">
        <f t="shared" ref="CR48" si="94">Z48+BI48</f>
        <v>62953004500.39994</v>
      </c>
      <c r="CS48" s="29">
        <f t="shared" ref="CS48" si="95">AA48+BJ48</f>
        <v>56748190624.279953</v>
      </c>
      <c r="CT48" s="29">
        <f t="shared" ref="CT48" si="96">AB48+BK48</f>
        <v>60967707783.479988</v>
      </c>
      <c r="CU48" s="29">
        <f t="shared" ref="CU48" si="97">AC48+BL48</f>
        <v>67359999972.290054</v>
      </c>
      <c r="CV48" s="29">
        <f t="shared" ref="CV48" si="98">AD48+BM48</f>
        <v>66555462146.90995</v>
      </c>
      <c r="CW48" s="29">
        <f t="shared" ref="CW48" si="99">AE48+BN48</f>
        <v>66877651467.860008</v>
      </c>
      <c r="CX48" s="29">
        <f t="shared" ref="CX48" si="100">AF48+BO48</f>
        <v>65951398164.69989</v>
      </c>
      <c r="CY48" s="29">
        <f t="shared" ref="CY48" si="101">AG48+BP48</f>
        <v>68202534895.789986</v>
      </c>
      <c r="CZ48" s="29">
        <f t="shared" ref="CZ48" si="102">AH48+BQ48</f>
        <v>67259878330.450104</v>
      </c>
      <c r="DA48" s="29">
        <f t="shared" ref="DA48" si="103">AI48+BR48</f>
        <v>67304602385.319908</v>
      </c>
      <c r="DB48" s="29">
        <f t="shared" ref="DB48" si="104">AJ48+BS48</f>
        <v>77985303059.050095</v>
      </c>
      <c r="DC48" t="str">
        <f t="shared" ref="DC48" si="105">A48</f>
        <v>United States</v>
      </c>
      <c r="DD48">
        <f t="shared" ref="DD48" si="106">BU48/BU$4*100</f>
        <v>62.098521737129516</v>
      </c>
      <c r="DE48">
        <f t="shared" ref="DE48" si="107">BV48/BV$4*100</f>
        <v>63.743223015207903</v>
      </c>
      <c r="DF48">
        <f t="shared" ref="DF48" si="108">BW48/BW$4*100</f>
        <v>64.025611809137388</v>
      </c>
      <c r="DG48">
        <f t="shared" ref="DG48" si="109">BX48/BX$4*100</f>
        <v>62.051849682949623</v>
      </c>
      <c r="DH48">
        <f t="shared" ref="DH48" si="110">BY48/BY$4*100</f>
        <v>62.460923113047699</v>
      </c>
      <c r="DI48">
        <f t="shared" ref="DI48" si="111">BZ48/BZ$4*100</f>
        <v>61.861634803442797</v>
      </c>
      <c r="DJ48">
        <f t="shared" ref="DJ48" si="112">CA48/CA$4*100</f>
        <v>61.55881094469018</v>
      </c>
      <c r="DK48">
        <f t="shared" ref="DK48" si="113">CB48/CB$4*100</f>
        <v>62.626395517181244</v>
      </c>
      <c r="DL48">
        <f t="shared" ref="DL48" si="114">CC48/CC$4*100</f>
        <v>62.653527394738482</v>
      </c>
      <c r="DM48">
        <f t="shared" ref="DM48" si="115">CD48/CD$4*100</f>
        <v>62.845805855353774</v>
      </c>
      <c r="DN48">
        <f t="shared" ref="DN48" si="116">CE48/CE$4*100</f>
        <v>62.606432860193841</v>
      </c>
      <c r="DO48">
        <f t="shared" ref="DO48" si="117">CF48/CF$4*100</f>
        <v>63.679780507533437</v>
      </c>
      <c r="DP48">
        <f t="shared" ref="DP48" si="118">CG48/CG$4*100</f>
        <v>59.300878793603182</v>
      </c>
      <c r="DQ48">
        <f t="shared" ref="DQ48" si="119">CH48/CH$4*100</f>
        <v>63.58156331671745</v>
      </c>
      <c r="DR48">
        <f t="shared" ref="DR48" si="120">CI48/CI$4*100</f>
        <v>63.868778896917433</v>
      </c>
      <c r="DS48">
        <f t="shared" ref="DS48" si="121">CJ48/CJ$4*100</f>
        <v>61.932778288446357</v>
      </c>
      <c r="DT48">
        <f t="shared" ref="DT48" si="122">CK48/CK$4*100</f>
        <v>63.137756496231233</v>
      </c>
      <c r="DU48">
        <f t="shared" ref="DU48" si="123">CL48/CL$4*100</f>
        <v>61.379170766015115</v>
      </c>
      <c r="DV48">
        <f t="shared" ref="DV48" si="124">CM48/CM$4*100</f>
        <v>60.837120814186733</v>
      </c>
      <c r="DW48">
        <f t="shared" ref="DW48" si="125">CN48/CN$4*100</f>
        <v>61.111566508619696</v>
      </c>
      <c r="DX48">
        <f t="shared" ref="DX48" si="126">CO48/CO$4*100</f>
        <v>61.374947615832241</v>
      </c>
      <c r="DY48">
        <f t="shared" ref="DY48" si="127">CP48/CP$4*100</f>
        <v>61.422822628055606</v>
      </c>
      <c r="DZ48">
        <f t="shared" ref="DZ48" si="128">CQ48/CQ$4*100</f>
        <v>60.801355202472664</v>
      </c>
      <c r="EA48">
        <f t="shared" ref="EA48" si="129">CR48/CR$4*100</f>
        <v>61.924928397156783</v>
      </c>
      <c r="EB48">
        <f t="shared" ref="EB48" si="130">CS48/CS$4*100</f>
        <v>60.364158897204042</v>
      </c>
      <c r="EC48">
        <f t="shared" ref="EC48" si="131">CT48/CT$4*100</f>
        <v>63.150935380695714</v>
      </c>
      <c r="ED48">
        <f t="shared" ref="ED48" si="132">CU48/CU$4*100</f>
        <v>62.648708461053317</v>
      </c>
      <c r="EE48">
        <f t="shared" ref="EE48" si="133">CV48/CV$4*100</f>
        <v>61.206058617029903</v>
      </c>
      <c r="EF48">
        <f t="shared" ref="EF48" si="134">CW48/CW$4*100</f>
        <v>60.952103558189705</v>
      </c>
      <c r="EG48">
        <f t="shared" ref="EG48" si="135">CX48/CX$4*100</f>
        <v>61.356288037425223</v>
      </c>
      <c r="EH48">
        <f t="shared" ref="EH48" si="136">CY48/CY$4*100</f>
        <v>60.126233975877511</v>
      </c>
      <c r="EI48">
        <f t="shared" ref="EI48" si="137">CZ48/CZ$4*100</f>
        <v>59.322392656278822</v>
      </c>
      <c r="EJ48">
        <f t="shared" ref="EJ48" si="138">DA48/DA$4*100</f>
        <v>58.335307983967297</v>
      </c>
      <c r="EK48">
        <f t="shared" ref="EK48" si="139">DB48/DB$4*100</f>
        <v>59.232777924724779</v>
      </c>
    </row>
    <row r="52" spans="15:50" x14ac:dyDescent="0.3">
      <c r="O52" s="29"/>
      <c r="AX52" s="29"/>
    </row>
    <row r="53" spans="15:50" x14ac:dyDescent="0.3">
      <c r="O53" s="29"/>
      <c r="AX53" s="29"/>
    </row>
    <row r="72" spans="15:15" x14ac:dyDescent="0.3">
      <c r="O72" s="29"/>
    </row>
    <row r="85" spans="15:50" x14ac:dyDescent="0.3">
      <c r="O85" s="29"/>
    </row>
    <row r="93" spans="15:50" x14ac:dyDescent="0.3">
      <c r="O93" s="29"/>
    </row>
    <row r="96" spans="15:50" x14ac:dyDescent="0.3">
      <c r="O96" s="29"/>
      <c r="AX96" s="2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0097A-E2CA-4F1D-A192-2C5961FC2BED}">
  <sheetPr>
    <tabColor theme="3" tint="0.499984740745262"/>
  </sheetPr>
  <dimension ref="A1:F16"/>
  <sheetViews>
    <sheetView tabSelected="1" workbookViewId="0">
      <selection activeCell="D15" sqref="D15"/>
    </sheetView>
  </sheetViews>
  <sheetFormatPr defaultRowHeight="14.4" x14ac:dyDescent="0.3"/>
  <cols>
    <col min="1" max="1" width="19.109375" bestFit="1" customWidth="1"/>
    <col min="2" max="2" width="18.6640625" customWidth="1"/>
    <col min="3" max="3" width="18.5546875" bestFit="1" customWidth="1"/>
    <col min="5" max="5" width="20.109375" bestFit="1" customWidth="1"/>
    <col min="6" max="6" width="18.109375" bestFit="1" customWidth="1"/>
  </cols>
  <sheetData>
    <row r="1" spans="1:6" x14ac:dyDescent="0.3">
      <c r="B1">
        <v>2024</v>
      </c>
      <c r="C1" t="s">
        <v>328</v>
      </c>
      <c r="E1" t="s">
        <v>337</v>
      </c>
      <c r="F1" t="s">
        <v>336</v>
      </c>
    </row>
    <row r="2" spans="1:6" x14ac:dyDescent="0.3">
      <c r="A2" t="s">
        <v>325</v>
      </c>
      <c r="B2" s="31">
        <f>SUM(calculations!AX48:BI48)</f>
        <v>261457230199.97003</v>
      </c>
      <c r="C2" s="31">
        <f>SUM(calculations!BJ48:BS48)</f>
        <v>209545519337.94998</v>
      </c>
      <c r="E2" s="34">
        <f>(C2/10*12)/10^3</f>
        <v>251454623.20553997</v>
      </c>
      <c r="F2" s="34">
        <f>(E2-B2/10^3)</f>
        <v>-10002606.994430065</v>
      </c>
    </row>
    <row r="3" spans="1:6" x14ac:dyDescent="0.3">
      <c r="A3" t="s">
        <v>324</v>
      </c>
      <c r="B3" s="31">
        <f>SUM(calculations!O48:Z48)</f>
        <v>512710518675.34003</v>
      </c>
      <c r="C3" s="31">
        <f>SUM(calculations!AA48:AJ48)</f>
        <v>455667209492.17993</v>
      </c>
      <c r="E3" s="34">
        <f t="shared" ref="E3:E7" si="0">(C3/10*12)/10^3</f>
        <v>546800651.39061594</v>
      </c>
      <c r="F3" s="34">
        <f t="shared" ref="F3:F7" si="1">(E3-B3/10^3)</f>
        <v>34090132.715275884</v>
      </c>
    </row>
    <row r="4" spans="1:6" x14ac:dyDescent="0.3">
      <c r="A4" t="s">
        <v>334</v>
      </c>
      <c r="B4" s="31">
        <f>SUM(B2:B3)</f>
        <v>774167748875.31006</v>
      </c>
      <c r="C4" s="31">
        <f>SUM(C2:C3)</f>
        <v>665212728830.12988</v>
      </c>
      <c r="E4" s="34">
        <f t="shared" si="0"/>
        <v>798255274.59615576</v>
      </c>
      <c r="F4" s="34">
        <f t="shared" si="1"/>
        <v>24087525.720845699</v>
      </c>
    </row>
    <row r="5" spans="1:6" x14ac:dyDescent="0.3">
      <c r="A5" t="s">
        <v>326</v>
      </c>
      <c r="B5" s="31">
        <f>SUM(calculations!AX4:BI4)</f>
        <v>636218027107.95996</v>
      </c>
      <c r="C5" s="31">
        <f>SUM(calculations!BJ4:BS4)</f>
        <v>550096012457.29004</v>
      </c>
      <c r="E5" s="34">
        <f t="shared" si="0"/>
        <v>660115214.94874799</v>
      </c>
      <c r="F5" s="34">
        <f t="shared" si="1"/>
        <v>23897187.840788007</v>
      </c>
    </row>
    <row r="6" spans="1:6" x14ac:dyDescent="0.3">
      <c r="A6" t="s">
        <v>327</v>
      </c>
      <c r="B6" s="31">
        <f>SUM(calculations!O4:Z4)</f>
        <v>617677087963.68018</v>
      </c>
      <c r="C6" s="31">
        <f>SUM(calculations!AA4:AJ4)</f>
        <v>547774546906.62988</v>
      </c>
      <c r="E6" s="34">
        <f t="shared" si="0"/>
        <v>657329456.28795576</v>
      </c>
      <c r="F6" s="34">
        <f t="shared" si="1"/>
        <v>39652368.324275613</v>
      </c>
    </row>
    <row r="7" spans="1:6" x14ac:dyDescent="0.3">
      <c r="A7" t="s">
        <v>335</v>
      </c>
      <c r="B7" s="31">
        <f>SUM(B5:B6)</f>
        <v>1253895115071.6401</v>
      </c>
      <c r="C7" s="31">
        <f>SUM(C5:C6)</f>
        <v>1097870559363.9199</v>
      </c>
      <c r="E7" s="34">
        <f t="shared" si="0"/>
        <v>1317444671.2367041</v>
      </c>
      <c r="F7" s="34">
        <f t="shared" si="1"/>
        <v>63549556.165063858</v>
      </c>
    </row>
    <row r="8" spans="1:6" x14ac:dyDescent="0.3">
      <c r="A8" t="s">
        <v>331</v>
      </c>
      <c r="B8" s="32">
        <f>B2/B5</f>
        <v>0.41095539431422506</v>
      </c>
      <c r="C8" s="32">
        <f>C2/C5</f>
        <v>0.3809253559245156</v>
      </c>
      <c r="D8" s="35">
        <f>C8-B8</f>
        <v>-3.0030038389709468E-2</v>
      </c>
    </row>
    <row r="9" spans="1:6" x14ac:dyDescent="0.3">
      <c r="A9" t="s">
        <v>332</v>
      </c>
      <c r="B9" s="32">
        <f>B3/B6</f>
        <v>0.83006238804423282</v>
      </c>
      <c r="C9" s="32">
        <f>C3/C6</f>
        <v>0.83185173912407073</v>
      </c>
      <c r="D9" s="35">
        <f t="shared" ref="D9:D10" si="2">C9-B9</f>
        <v>1.7893510798379086E-3</v>
      </c>
    </row>
    <row r="10" spans="1:6" x14ac:dyDescent="0.3">
      <c r="A10" t="s">
        <v>333</v>
      </c>
      <c r="B10" s="32">
        <f>B12/B13</f>
        <v>0.6174102917938864</v>
      </c>
      <c r="C10" s="32">
        <f>C12/C13</f>
        <v>0.6059118018571682</v>
      </c>
      <c r="D10" s="35">
        <f t="shared" si="2"/>
        <v>-1.1498489936718204E-2</v>
      </c>
    </row>
    <row r="11" spans="1:6" x14ac:dyDescent="0.3">
      <c r="B11" s="31"/>
      <c r="C11" s="31"/>
    </row>
    <row r="12" spans="1:6" x14ac:dyDescent="0.3">
      <c r="A12" t="s">
        <v>330</v>
      </c>
      <c r="B12" s="31">
        <f>SUM(B2:B3)</f>
        <v>774167748875.31006</v>
      </c>
      <c r="C12" s="31">
        <f>SUM(C2:C3)</f>
        <v>665212728830.12988</v>
      </c>
    </row>
    <row r="13" spans="1:6" x14ac:dyDescent="0.3">
      <c r="A13" t="s">
        <v>329</v>
      </c>
      <c r="B13" s="31">
        <f>SUM(B5:B6)</f>
        <v>1253895115071.6401</v>
      </c>
      <c r="C13" s="31">
        <f>SUM(C5:C6)</f>
        <v>1097870559363.9199</v>
      </c>
    </row>
    <row r="14" spans="1:6" x14ac:dyDescent="0.3">
      <c r="B14" s="31"/>
      <c r="C14" s="31"/>
    </row>
    <row r="15" spans="1:6" x14ac:dyDescent="0.3">
      <c r="B15" s="32">
        <f>B12/B13</f>
        <v>0.6174102917938864</v>
      </c>
      <c r="C15" s="32">
        <f>C12/C13</f>
        <v>0.6059118018571682</v>
      </c>
    </row>
    <row r="16" spans="1:6" x14ac:dyDescent="0.3">
      <c r="B16" s="3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A8FB3-44FA-41A2-8867-1900B26882FC}">
  <dimension ref="A3:B8"/>
  <sheetViews>
    <sheetView workbookViewId="0">
      <selection activeCell="C16" sqref="C16"/>
    </sheetView>
  </sheetViews>
  <sheetFormatPr defaultRowHeight="14.4" x14ac:dyDescent="0.3"/>
  <sheetData>
    <row r="3" spans="1:2" x14ac:dyDescent="0.3">
      <c r="A3" t="s">
        <v>281</v>
      </c>
      <c r="B3" t="s">
        <v>282</v>
      </c>
    </row>
    <row r="4" spans="1:2" x14ac:dyDescent="0.3">
      <c r="A4" t="s">
        <v>283</v>
      </c>
      <c r="B4" s="33" t="s">
        <v>284</v>
      </c>
    </row>
    <row r="5" spans="1:2" x14ac:dyDescent="0.3">
      <c r="A5" t="s">
        <v>285</v>
      </c>
      <c r="B5" t="s">
        <v>286</v>
      </c>
    </row>
    <row r="7" spans="1:2" x14ac:dyDescent="0.3">
      <c r="A7" s="18"/>
      <c r="B7" t="s">
        <v>287</v>
      </c>
    </row>
    <row r="8" spans="1:2" x14ac:dyDescent="0.3">
      <c r="A8" s="12"/>
      <c r="B8" t="s">
        <v>288</v>
      </c>
    </row>
  </sheetData>
  <hyperlinks>
    <hyperlink ref="B4" r:id="rId1" xr:uid="{3E19BB19-D2B4-43CB-A26A-789B2D4CBDE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EXPORTS</vt:lpstr>
      <vt:lpstr>IMPORTS</vt:lpstr>
      <vt:lpstr>calculations</vt:lpstr>
      <vt:lpstr>Sheet1</vt:lpstr>
      <vt:lpstr>readme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Ye Zhang</cp:lastModifiedBy>
  <dcterms:created xsi:type="dcterms:W3CDTF">2025-12-19T22:01:29Z</dcterms:created>
  <dcterms:modified xsi:type="dcterms:W3CDTF">2026-01-26T22:04:58Z</dcterms:modified>
</cp:coreProperties>
</file>